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vennhypotheken.sharepoint.com/sites/VNH/Shared Documents/Product Management/EEM NL/HDT/"/>
    </mc:Choice>
  </mc:AlternateContent>
  <xr:revisionPtr revIDLastSave="0" documentId="8_{D791F23C-9271-4FB3-8CCF-222A578E981B}" xr6:coauthVersionLast="47" xr6:coauthVersionMax="47" xr10:uidLastSave="{00000000-0000-0000-0000-000000000000}"/>
  <bookViews>
    <workbookView xWindow="28680" yWindow="-120" windowWidth="29040" windowHeight="15840" tabRatio="897" activeTab="5" xr2:uid="{00000000-000D-0000-FFFF-FFFF00000000}"/>
  </bookViews>
  <sheets>
    <sheet name="Disclaimer" sheetId="1" r:id="rId1"/>
    <sheet name="Introduction" sheetId="2" r:id="rId2"/>
    <sheet name="Completion Instructions" sheetId="3" r:id="rId3"/>
    <sheet name="FAQ" sheetId="4" r:id="rId4"/>
    <sheet name="A1. EEM General Mortgage Assets" sheetId="5" r:id="rId5"/>
    <sheet name=" B1. EEM Sust. Mortgage Assets " sheetId="6" r:id="rId6"/>
    <sheet name="C. EEM Harmonised Glossary" sheetId="7" r:id="rId7"/>
    <sheet name="D1. Optional EEM Taxonomy C  " sheetId="8" r:id="rId8"/>
  </sheets>
  <definedNames>
    <definedName name="_Hlk506480454" localSheetId="5">' B1. EEM Sust. Mortgage Assets '!#REF!</definedName>
    <definedName name="acceptable_use_policy" localSheetId="0">Disclaimer!#REF!</definedName>
    <definedName name="general_tc" localSheetId="0">Disclaimer!$A$61</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8" l="1"/>
  <c r="F45" i="8"/>
  <c r="G37" i="8"/>
  <c r="D16" i="8"/>
  <c r="C16" i="8"/>
  <c r="F14" i="8"/>
  <c r="D652" i="6"/>
  <c r="C652" i="6"/>
  <c r="D635" i="6"/>
  <c r="G632" i="6" s="1"/>
  <c r="C635" i="6"/>
  <c r="F633" i="6"/>
  <c r="D619" i="6"/>
  <c r="G616" i="6" s="1"/>
  <c r="C619" i="6"/>
  <c r="F617" i="6"/>
  <c r="F613" i="6"/>
  <c r="F611" i="6"/>
  <c r="F607" i="6"/>
  <c r="D604" i="6"/>
  <c r="G603" i="6" s="1"/>
  <c r="C604" i="6"/>
  <c r="F602" i="6" s="1"/>
  <c r="F603" i="6"/>
  <c r="G601" i="6"/>
  <c r="F601" i="6"/>
  <c r="F600" i="6"/>
  <c r="G599" i="6"/>
  <c r="F599" i="6"/>
  <c r="F597" i="6"/>
  <c r="G596" i="6"/>
  <c r="F596" i="6"/>
  <c r="F595" i="6"/>
  <c r="G593" i="6"/>
  <c r="F593" i="6"/>
  <c r="F592" i="6"/>
  <c r="G591" i="6"/>
  <c r="F591" i="6"/>
  <c r="F589" i="6"/>
  <c r="G588" i="6"/>
  <c r="F588" i="6"/>
  <c r="F587" i="6"/>
  <c r="D581" i="6"/>
  <c r="C581" i="6"/>
  <c r="F579" i="6" s="1"/>
  <c r="G580" i="6"/>
  <c r="F580" i="6"/>
  <c r="F578" i="6"/>
  <c r="G577" i="6"/>
  <c r="F577" i="6"/>
  <c r="G576" i="6"/>
  <c r="F576" i="6"/>
  <c r="G574" i="6"/>
  <c r="F574" i="6"/>
  <c r="F573" i="6"/>
  <c r="G572" i="6"/>
  <c r="F572" i="6"/>
  <c r="G570" i="6"/>
  <c r="F570" i="6"/>
  <c r="G569" i="6"/>
  <c r="F569" i="6"/>
  <c r="F568" i="6"/>
  <c r="G566" i="6"/>
  <c r="F566" i="6"/>
  <c r="G565" i="6"/>
  <c r="F565" i="6"/>
  <c r="G564" i="6"/>
  <c r="F564" i="6"/>
  <c r="G530" i="6"/>
  <c r="F530" i="6"/>
  <c r="G529" i="6"/>
  <c r="F529" i="6"/>
  <c r="G528" i="6"/>
  <c r="F528" i="6"/>
  <c r="G526" i="6"/>
  <c r="F526" i="6"/>
  <c r="G525" i="6"/>
  <c r="F525" i="6"/>
  <c r="D524" i="6"/>
  <c r="G527" i="6" s="1"/>
  <c r="C524" i="6"/>
  <c r="F527" i="6" s="1"/>
  <c r="G523" i="6"/>
  <c r="F523" i="6"/>
  <c r="G522" i="6"/>
  <c r="F522" i="6"/>
  <c r="G521" i="6"/>
  <c r="F521" i="6"/>
  <c r="G520" i="6"/>
  <c r="F520" i="6"/>
  <c r="G519" i="6"/>
  <c r="F519" i="6"/>
  <c r="G518" i="6"/>
  <c r="F518" i="6"/>
  <c r="G517" i="6"/>
  <c r="G524" i="6" s="1"/>
  <c r="F517" i="6"/>
  <c r="F524" i="6" s="1"/>
  <c r="G516" i="6"/>
  <c r="F516" i="6"/>
  <c r="G508" i="6"/>
  <c r="F508" i="6"/>
  <c r="G507" i="6"/>
  <c r="F507" i="6"/>
  <c r="G506" i="6"/>
  <c r="F506" i="6"/>
  <c r="G504" i="6"/>
  <c r="F504" i="6"/>
  <c r="G503" i="6"/>
  <c r="F503" i="6"/>
  <c r="D502" i="6"/>
  <c r="G505" i="6" s="1"/>
  <c r="C502" i="6"/>
  <c r="F505" i="6" s="1"/>
  <c r="G501" i="6"/>
  <c r="F501" i="6"/>
  <c r="G500" i="6"/>
  <c r="F500" i="6"/>
  <c r="G499" i="6"/>
  <c r="F499" i="6"/>
  <c r="G498" i="6"/>
  <c r="F498" i="6"/>
  <c r="G497" i="6"/>
  <c r="F497" i="6"/>
  <c r="G496" i="6"/>
  <c r="F496" i="6"/>
  <c r="G495" i="6"/>
  <c r="G502" i="6" s="1"/>
  <c r="F495" i="6"/>
  <c r="F502" i="6" s="1"/>
  <c r="G494" i="6"/>
  <c r="F494" i="6"/>
  <c r="D489" i="6"/>
  <c r="G488" i="6" s="1"/>
  <c r="C489" i="6"/>
  <c r="F487" i="6" s="1"/>
  <c r="F488" i="6"/>
  <c r="G486" i="6"/>
  <c r="F486" i="6"/>
  <c r="F485" i="6"/>
  <c r="G484" i="6"/>
  <c r="F484" i="6"/>
  <c r="F482" i="6"/>
  <c r="G481" i="6"/>
  <c r="F481" i="6"/>
  <c r="F480" i="6"/>
  <c r="G478" i="6"/>
  <c r="F478" i="6"/>
  <c r="F477" i="6"/>
  <c r="G476" i="6"/>
  <c r="F476" i="6"/>
  <c r="F474" i="6"/>
  <c r="G473" i="6"/>
  <c r="F473" i="6"/>
  <c r="F472" i="6"/>
  <c r="G470" i="6"/>
  <c r="F470" i="6"/>
  <c r="F469" i="6"/>
  <c r="G468" i="6"/>
  <c r="F468" i="6"/>
  <c r="F466" i="6"/>
  <c r="G465" i="6"/>
  <c r="F465" i="6"/>
  <c r="D420" i="6"/>
  <c r="C420" i="6"/>
  <c r="D409" i="6"/>
  <c r="G406" i="6" s="1"/>
  <c r="C409" i="6"/>
  <c r="F405" i="6" s="1"/>
  <c r="F407" i="6"/>
  <c r="G405" i="6"/>
  <c r="D402" i="6"/>
  <c r="G400" i="6" s="1"/>
  <c r="C402" i="6"/>
  <c r="F400" i="6" s="1"/>
  <c r="G399" i="6"/>
  <c r="G398" i="6"/>
  <c r="G396" i="6"/>
  <c r="G395" i="6"/>
  <c r="D383" i="6"/>
  <c r="C383" i="6"/>
  <c r="G382" i="6"/>
  <c r="F382" i="6"/>
  <c r="G381" i="6"/>
  <c r="F381" i="6"/>
  <c r="G380" i="6"/>
  <c r="F380" i="6"/>
  <c r="G379" i="6"/>
  <c r="F379" i="6"/>
  <c r="G378" i="6"/>
  <c r="F378" i="6"/>
  <c r="G377" i="6"/>
  <c r="F377" i="6"/>
  <c r="G376" i="6"/>
  <c r="F376" i="6"/>
  <c r="G375" i="6"/>
  <c r="F375" i="6"/>
  <c r="G374" i="6"/>
  <c r="F374" i="6"/>
  <c r="G373" i="6"/>
  <c r="F373" i="6"/>
  <c r="G372" i="6"/>
  <c r="F372" i="6"/>
  <c r="G371" i="6"/>
  <c r="F371" i="6"/>
  <c r="G370" i="6"/>
  <c r="G383" i="6" s="1"/>
  <c r="F370" i="6"/>
  <c r="F383" i="6" s="1"/>
  <c r="D366" i="6"/>
  <c r="G359" i="6" s="1"/>
  <c r="C366" i="6"/>
  <c r="F352" i="6" s="1"/>
  <c r="F364" i="6"/>
  <c r="G363" i="6"/>
  <c r="F362" i="6"/>
  <c r="F360" i="6"/>
  <c r="F358" i="6"/>
  <c r="G356" i="6"/>
  <c r="G355" i="6"/>
  <c r="F354" i="6"/>
  <c r="G351" i="6"/>
  <c r="G350" i="6"/>
  <c r="G348" i="6"/>
  <c r="F348" i="6"/>
  <c r="D343" i="6"/>
  <c r="G336" i="6" s="1"/>
  <c r="C343" i="6"/>
  <c r="G341" i="6"/>
  <c r="F341" i="6"/>
  <c r="G339" i="6"/>
  <c r="F339" i="6"/>
  <c r="G337" i="6"/>
  <c r="F337" i="6"/>
  <c r="G335" i="6"/>
  <c r="F335" i="6"/>
  <c r="F333" i="6"/>
  <c r="G332" i="6"/>
  <c r="G331" i="6"/>
  <c r="F331" i="6"/>
  <c r="F329" i="6"/>
  <c r="G328" i="6"/>
  <c r="F327" i="6"/>
  <c r="G325" i="6"/>
  <c r="F325" i="6"/>
  <c r="F295" i="6"/>
  <c r="G293" i="6"/>
  <c r="G292" i="6"/>
  <c r="G291" i="6"/>
  <c r="F291" i="6"/>
  <c r="D290" i="6"/>
  <c r="G295" i="6" s="1"/>
  <c r="C290" i="6"/>
  <c r="F293" i="6" s="1"/>
  <c r="G289" i="6"/>
  <c r="G288" i="6"/>
  <c r="G286" i="6"/>
  <c r="F286" i="6"/>
  <c r="G285" i="6"/>
  <c r="G284" i="6"/>
  <c r="F284" i="6"/>
  <c r="G282" i="6"/>
  <c r="F282" i="6"/>
  <c r="G273" i="6"/>
  <c r="G271" i="6"/>
  <c r="G270" i="6"/>
  <c r="G269" i="6"/>
  <c r="F269" i="6"/>
  <c r="D268" i="6"/>
  <c r="C268" i="6"/>
  <c r="G267" i="6"/>
  <c r="G266" i="6"/>
  <c r="G264" i="6"/>
  <c r="G263" i="6"/>
  <c r="G262" i="6"/>
  <c r="F262" i="6"/>
  <c r="G260" i="6"/>
  <c r="D255" i="6"/>
  <c r="G240" i="6" s="1"/>
  <c r="C255" i="6"/>
  <c r="F249" i="6" s="1"/>
  <c r="G253" i="6"/>
  <c r="G252" i="6"/>
  <c r="G251" i="6"/>
  <c r="G249" i="6"/>
  <c r="G248" i="6"/>
  <c r="G247" i="6"/>
  <c r="G245" i="6"/>
  <c r="G244" i="6"/>
  <c r="G243" i="6"/>
  <c r="G241" i="6"/>
  <c r="F241" i="6"/>
  <c r="G239" i="6"/>
  <c r="G237" i="6"/>
  <c r="G236" i="6"/>
  <c r="G235" i="6"/>
  <c r="F235" i="6"/>
  <c r="F233" i="6"/>
  <c r="G232" i="6"/>
  <c r="G231" i="6"/>
  <c r="C228" i="6"/>
  <c r="F114" i="6"/>
  <c r="D114" i="6"/>
  <c r="C114" i="6"/>
  <c r="F110" i="6"/>
  <c r="F82" i="6" s="1"/>
  <c r="D110" i="6"/>
  <c r="C110" i="6"/>
  <c r="C82" i="6" s="1"/>
  <c r="F56" i="6"/>
  <c r="F55" i="6"/>
  <c r="F52" i="6"/>
  <c r="F49" i="6"/>
  <c r="F48" i="6"/>
  <c r="F47" i="6"/>
  <c r="C46" i="6"/>
  <c r="F53" i="6" s="1"/>
  <c r="F45" i="6"/>
  <c r="D17" i="6"/>
  <c r="G15" i="8" s="1"/>
  <c r="C17" i="6"/>
  <c r="F13" i="8" s="1"/>
  <c r="D618" i="5"/>
  <c r="C618" i="5"/>
  <c r="G601" i="5"/>
  <c r="D601" i="5"/>
  <c r="G600" i="5" s="1"/>
  <c r="C601" i="5"/>
  <c r="G599" i="5"/>
  <c r="G598" i="5"/>
  <c r="G597" i="5"/>
  <c r="D585" i="5"/>
  <c r="G579" i="5" s="1"/>
  <c r="C585" i="5"/>
  <c r="F583" i="5"/>
  <c r="F579" i="5"/>
  <c r="F577" i="5"/>
  <c r="F573" i="5"/>
  <c r="D567" i="5"/>
  <c r="C567" i="5"/>
  <c r="G566" i="5"/>
  <c r="F566" i="5"/>
  <c r="G565" i="5"/>
  <c r="F565" i="5"/>
  <c r="G564" i="5"/>
  <c r="F564" i="5"/>
  <c r="G563" i="5"/>
  <c r="F563" i="5"/>
  <c r="G562" i="5"/>
  <c r="F562" i="5"/>
  <c r="G561" i="5"/>
  <c r="F561" i="5"/>
  <c r="G560" i="5"/>
  <c r="F560" i="5"/>
  <c r="G559" i="5"/>
  <c r="F559" i="5"/>
  <c r="G558" i="5"/>
  <c r="F558" i="5"/>
  <c r="G557" i="5"/>
  <c r="F557" i="5"/>
  <c r="G556" i="5"/>
  <c r="F556" i="5"/>
  <c r="G555" i="5"/>
  <c r="F555" i="5"/>
  <c r="G554" i="5"/>
  <c r="F554" i="5"/>
  <c r="G553" i="5"/>
  <c r="F553" i="5"/>
  <c r="G552" i="5"/>
  <c r="F552" i="5"/>
  <c r="G551" i="5"/>
  <c r="F551" i="5"/>
  <c r="G550" i="5"/>
  <c r="F550" i="5"/>
  <c r="F567" i="5" s="1"/>
  <c r="G549" i="5"/>
  <c r="G567" i="5" s="1"/>
  <c r="F549" i="5"/>
  <c r="D544" i="5"/>
  <c r="C544" i="5"/>
  <c r="G543" i="5"/>
  <c r="F543" i="5"/>
  <c r="G542" i="5"/>
  <c r="F542" i="5"/>
  <c r="G541" i="5"/>
  <c r="F541" i="5"/>
  <c r="G540" i="5"/>
  <c r="F540" i="5"/>
  <c r="G539" i="5"/>
  <c r="F539" i="5"/>
  <c r="G538" i="5"/>
  <c r="F538" i="5"/>
  <c r="G537" i="5"/>
  <c r="F537" i="5"/>
  <c r="G536" i="5"/>
  <c r="F536" i="5"/>
  <c r="G535" i="5"/>
  <c r="F535" i="5"/>
  <c r="G534" i="5"/>
  <c r="F534" i="5"/>
  <c r="G533" i="5"/>
  <c r="F533" i="5"/>
  <c r="G532" i="5"/>
  <c r="F532" i="5"/>
  <c r="G531" i="5"/>
  <c r="F531" i="5"/>
  <c r="G530" i="5"/>
  <c r="F530" i="5"/>
  <c r="G529" i="5"/>
  <c r="F529" i="5"/>
  <c r="G528" i="5"/>
  <c r="F528" i="5"/>
  <c r="G527" i="5"/>
  <c r="F527" i="5"/>
  <c r="F544" i="5" s="1"/>
  <c r="G526" i="5"/>
  <c r="G544" i="5" s="1"/>
  <c r="F526" i="5"/>
  <c r="G493" i="5"/>
  <c r="F493" i="5"/>
  <c r="G491" i="5"/>
  <c r="F491" i="5"/>
  <c r="G489" i="5"/>
  <c r="F489" i="5"/>
  <c r="D487" i="5"/>
  <c r="G486" i="5" s="1"/>
  <c r="C487" i="5"/>
  <c r="F490" i="5" s="1"/>
  <c r="F486" i="5"/>
  <c r="G484" i="5"/>
  <c r="F484" i="5"/>
  <c r="F483" i="5"/>
  <c r="G482" i="5"/>
  <c r="F482" i="5"/>
  <c r="F480" i="5"/>
  <c r="G479" i="5"/>
  <c r="F479" i="5"/>
  <c r="F471" i="5"/>
  <c r="F469" i="5"/>
  <c r="F467" i="5"/>
  <c r="D465" i="5"/>
  <c r="C465" i="5"/>
  <c r="F468" i="5" s="1"/>
  <c r="F464" i="5"/>
  <c r="F462" i="5"/>
  <c r="G461" i="5"/>
  <c r="F461" i="5"/>
  <c r="G460" i="5"/>
  <c r="F460" i="5"/>
  <c r="F458" i="5"/>
  <c r="F457" i="5"/>
  <c r="D452" i="5"/>
  <c r="C452" i="5"/>
  <c r="G451" i="5"/>
  <c r="F451" i="5"/>
  <c r="G450" i="5"/>
  <c r="F450" i="5"/>
  <c r="G449" i="5"/>
  <c r="F449" i="5"/>
  <c r="G448" i="5"/>
  <c r="F448" i="5"/>
  <c r="G447" i="5"/>
  <c r="F447" i="5"/>
  <c r="G446" i="5"/>
  <c r="F446" i="5"/>
  <c r="G445" i="5"/>
  <c r="F445" i="5"/>
  <c r="G444" i="5"/>
  <c r="F444" i="5"/>
  <c r="G443" i="5"/>
  <c r="F443" i="5"/>
  <c r="G442" i="5"/>
  <c r="F442" i="5"/>
  <c r="G441" i="5"/>
  <c r="F441" i="5"/>
  <c r="G440" i="5"/>
  <c r="F440" i="5"/>
  <c r="G439" i="5"/>
  <c r="F439" i="5"/>
  <c r="G438" i="5"/>
  <c r="F438" i="5"/>
  <c r="G437" i="5"/>
  <c r="F437" i="5"/>
  <c r="G436" i="5"/>
  <c r="F436" i="5"/>
  <c r="G435" i="5"/>
  <c r="F435" i="5"/>
  <c r="G434" i="5"/>
  <c r="F434" i="5"/>
  <c r="G433" i="5"/>
  <c r="F433" i="5"/>
  <c r="G432" i="5"/>
  <c r="F432" i="5"/>
  <c r="G431" i="5"/>
  <c r="F431" i="5"/>
  <c r="G430" i="5"/>
  <c r="F430" i="5"/>
  <c r="G429" i="5"/>
  <c r="G452" i="5" s="1"/>
  <c r="F429" i="5"/>
  <c r="F452" i="5" s="1"/>
  <c r="G428" i="5"/>
  <c r="F428" i="5"/>
  <c r="D383" i="5"/>
  <c r="C383" i="5"/>
  <c r="D372" i="5"/>
  <c r="G371" i="5" s="1"/>
  <c r="C372" i="5"/>
  <c r="F371" i="5" s="1"/>
  <c r="F370" i="5"/>
  <c r="F368" i="5"/>
  <c r="D365" i="5"/>
  <c r="G364" i="5" s="1"/>
  <c r="C365" i="5"/>
  <c r="F364" i="5"/>
  <c r="F361" i="5"/>
  <c r="F360" i="5"/>
  <c r="F359" i="5"/>
  <c r="D346" i="5"/>
  <c r="C346" i="5"/>
  <c r="F342" i="5" s="1"/>
  <c r="G345" i="5"/>
  <c r="G343" i="5"/>
  <c r="G342" i="5"/>
  <c r="G341" i="5"/>
  <c r="G339" i="5"/>
  <c r="G338" i="5"/>
  <c r="G337" i="5"/>
  <c r="G335" i="5"/>
  <c r="G334" i="5"/>
  <c r="G333" i="5"/>
  <c r="D328" i="5"/>
  <c r="G327" i="5" s="1"/>
  <c r="C328" i="5"/>
  <c r="F327" i="5"/>
  <c r="G326" i="5"/>
  <c r="F326" i="5"/>
  <c r="G324" i="5"/>
  <c r="F324" i="5"/>
  <c r="G323" i="5"/>
  <c r="F323" i="5"/>
  <c r="F322" i="5"/>
  <c r="G320" i="5"/>
  <c r="F320" i="5"/>
  <c r="G319" i="5"/>
  <c r="F319" i="5"/>
  <c r="G318" i="5"/>
  <c r="F318" i="5"/>
  <c r="F316" i="5"/>
  <c r="G315" i="5"/>
  <c r="F315" i="5"/>
  <c r="G314" i="5"/>
  <c r="F314" i="5"/>
  <c r="G312" i="5"/>
  <c r="F312" i="5"/>
  <c r="F311" i="5"/>
  <c r="G310" i="5"/>
  <c r="F310" i="5"/>
  <c r="D305" i="5"/>
  <c r="G302" i="5" s="1"/>
  <c r="C305" i="5"/>
  <c r="F304" i="5" s="1"/>
  <c r="F303" i="5"/>
  <c r="F302" i="5"/>
  <c r="F301" i="5"/>
  <c r="F300" i="5"/>
  <c r="F298" i="5"/>
  <c r="F297" i="5"/>
  <c r="F296" i="5"/>
  <c r="F294" i="5"/>
  <c r="F293" i="5"/>
  <c r="F292" i="5"/>
  <c r="F290" i="5"/>
  <c r="F289" i="5"/>
  <c r="F288" i="5"/>
  <c r="G255" i="5"/>
  <c r="F255" i="5"/>
  <c r="G254" i="5"/>
  <c r="F254" i="5"/>
  <c r="G253" i="5"/>
  <c r="F253" i="5"/>
  <c r="G251" i="5"/>
  <c r="F251" i="5"/>
  <c r="G250" i="5"/>
  <c r="F250" i="5"/>
  <c r="D249" i="5"/>
  <c r="G252" i="5" s="1"/>
  <c r="C249" i="5"/>
  <c r="F252" i="5" s="1"/>
  <c r="G248" i="5"/>
  <c r="F248" i="5"/>
  <c r="G247" i="5"/>
  <c r="F247" i="5"/>
  <c r="G246" i="5"/>
  <c r="F246" i="5"/>
  <c r="G245" i="5"/>
  <c r="F245" i="5"/>
  <c r="G244" i="5"/>
  <c r="F244" i="5"/>
  <c r="G243" i="5"/>
  <c r="F243" i="5"/>
  <c r="G242" i="5"/>
  <c r="G249" i="5" s="1"/>
  <c r="F242" i="5"/>
  <c r="F249" i="5" s="1"/>
  <c r="G241" i="5"/>
  <c r="F241" i="5"/>
  <c r="G233" i="5"/>
  <c r="F233" i="5"/>
  <c r="G232" i="5"/>
  <c r="F232" i="5"/>
  <c r="G231" i="5"/>
  <c r="F231" i="5"/>
  <c r="G229" i="5"/>
  <c r="F229" i="5"/>
  <c r="G228" i="5"/>
  <c r="F228" i="5"/>
  <c r="D227" i="5"/>
  <c r="G230" i="5" s="1"/>
  <c r="C227" i="5"/>
  <c r="F230" i="5" s="1"/>
  <c r="G226" i="5"/>
  <c r="F226" i="5"/>
  <c r="G225" i="5"/>
  <c r="F225" i="5"/>
  <c r="G224" i="5"/>
  <c r="F224" i="5"/>
  <c r="G223" i="5"/>
  <c r="F223" i="5"/>
  <c r="G222" i="5"/>
  <c r="F222" i="5"/>
  <c r="G221" i="5"/>
  <c r="F221" i="5"/>
  <c r="G220" i="5"/>
  <c r="G227" i="5" s="1"/>
  <c r="F220" i="5"/>
  <c r="F227" i="5" s="1"/>
  <c r="G219" i="5"/>
  <c r="F219" i="5"/>
  <c r="D214" i="5"/>
  <c r="G212" i="5" s="1"/>
  <c r="C214" i="5"/>
  <c r="F213" i="5" s="1"/>
  <c r="G213" i="5"/>
  <c r="G211" i="5"/>
  <c r="F211" i="5"/>
  <c r="G210" i="5"/>
  <c r="F210" i="5"/>
  <c r="G209" i="5"/>
  <c r="G207" i="5"/>
  <c r="F207" i="5"/>
  <c r="G206" i="5"/>
  <c r="F206" i="5"/>
  <c r="G205" i="5"/>
  <c r="G203" i="5"/>
  <c r="F203" i="5"/>
  <c r="G202" i="5"/>
  <c r="F202" i="5"/>
  <c r="G201" i="5"/>
  <c r="G199" i="5"/>
  <c r="F199" i="5"/>
  <c r="G198" i="5"/>
  <c r="F198" i="5"/>
  <c r="G197" i="5"/>
  <c r="G195" i="5"/>
  <c r="F195" i="5"/>
  <c r="G194" i="5"/>
  <c r="F194" i="5"/>
  <c r="G193" i="5"/>
  <c r="G191" i="5"/>
  <c r="F191" i="5"/>
  <c r="G190" i="5"/>
  <c r="F190" i="5"/>
  <c r="C187" i="5"/>
  <c r="F76" i="5"/>
  <c r="D76" i="5"/>
  <c r="C76" i="5"/>
  <c r="F72" i="5"/>
  <c r="D72" i="5"/>
  <c r="C72" i="5"/>
  <c r="F44" i="5"/>
  <c r="D44" i="5"/>
  <c r="C44" i="5"/>
  <c r="F28" i="5"/>
  <c r="F24" i="5"/>
  <c r="F16" i="5"/>
  <c r="C15" i="5"/>
  <c r="G402" i="6" l="1"/>
  <c r="F40" i="8"/>
  <c r="F38" i="8"/>
  <c r="F15" i="6"/>
  <c r="F17" i="6" s="1"/>
  <c r="F22" i="5"/>
  <c r="G359" i="5"/>
  <c r="G370" i="5"/>
  <c r="G470" i="5"/>
  <c r="G466" i="5"/>
  <c r="G463" i="5"/>
  <c r="G459" i="5"/>
  <c r="G577" i="5"/>
  <c r="G584" i="5"/>
  <c r="F598" i="5"/>
  <c r="F600" i="5"/>
  <c r="F274" i="6"/>
  <c r="F270" i="6"/>
  <c r="F267" i="6"/>
  <c r="F263" i="6"/>
  <c r="F272" i="6"/>
  <c r="F265" i="6"/>
  <c r="F261" i="6"/>
  <c r="G611" i="6"/>
  <c r="G617" i="6"/>
  <c r="G634" i="6"/>
  <c r="F23" i="5"/>
  <c r="G289" i="5"/>
  <c r="G293" i="5"/>
  <c r="G297" i="5"/>
  <c r="G301" i="5"/>
  <c r="F334" i="5"/>
  <c r="F339" i="5"/>
  <c r="F345" i="5"/>
  <c r="F362" i="5"/>
  <c r="F358" i="5"/>
  <c r="G471" i="5"/>
  <c r="G483" i="5"/>
  <c r="G572" i="5"/>
  <c r="F584" i="5"/>
  <c r="F580" i="5"/>
  <c r="F576" i="5"/>
  <c r="F572" i="5"/>
  <c r="F582" i="5"/>
  <c r="F578" i="5"/>
  <c r="F574" i="5"/>
  <c r="G233" i="6"/>
  <c r="F247" i="6"/>
  <c r="F253" i="6"/>
  <c r="G272" i="6"/>
  <c r="G265" i="6"/>
  <c r="G261" i="6"/>
  <c r="G274" i="6"/>
  <c r="F288" i="6"/>
  <c r="G327" i="6"/>
  <c r="G333" i="6"/>
  <c r="G340" i="6"/>
  <c r="F350" i="6"/>
  <c r="F356" i="6"/>
  <c r="G362" i="6"/>
  <c r="F398" i="6"/>
  <c r="G469" i="6"/>
  <c r="G474" i="6"/>
  <c r="G480" i="6"/>
  <c r="G485" i="6"/>
  <c r="G579" i="6"/>
  <c r="G575" i="6"/>
  <c r="G571" i="6"/>
  <c r="G567" i="6"/>
  <c r="G563" i="6"/>
  <c r="G581" i="6" s="1"/>
  <c r="G589" i="6"/>
  <c r="G595" i="6"/>
  <c r="G600" i="6"/>
  <c r="G612" i="6"/>
  <c r="F616" i="6"/>
  <c r="F612" i="6"/>
  <c r="F608" i="6"/>
  <c r="F618" i="6"/>
  <c r="F614" i="6"/>
  <c r="F610" i="6"/>
  <c r="F606" i="6"/>
  <c r="F634" i="6"/>
  <c r="F632" i="6"/>
  <c r="G362" i="5"/>
  <c r="G358" i="5"/>
  <c r="G365" i="5" s="1"/>
  <c r="F25" i="5"/>
  <c r="F335" i="5"/>
  <c r="F341" i="5"/>
  <c r="F597" i="5"/>
  <c r="F264" i="6"/>
  <c r="G290" i="6"/>
  <c r="G613" i="6"/>
  <c r="F18" i="5"/>
  <c r="F26" i="5"/>
  <c r="F192" i="5"/>
  <c r="F196" i="5"/>
  <c r="F200" i="5"/>
  <c r="F204" i="5"/>
  <c r="F208" i="5"/>
  <c r="F212" i="5"/>
  <c r="F287" i="5"/>
  <c r="F305" i="5" s="1"/>
  <c r="F291" i="5"/>
  <c r="F295" i="5"/>
  <c r="F299" i="5"/>
  <c r="G303" i="5"/>
  <c r="G311" i="5"/>
  <c r="G316" i="5"/>
  <c r="G322" i="5"/>
  <c r="G344" i="5"/>
  <c r="G340" i="5"/>
  <c r="G336" i="5"/>
  <c r="G346" i="5" s="1"/>
  <c r="G361" i="5"/>
  <c r="G368" i="5"/>
  <c r="G457" i="5"/>
  <c r="G462" i="5"/>
  <c r="G467" i="5"/>
  <c r="G490" i="5"/>
  <c r="F575" i="5"/>
  <c r="F581" i="5"/>
  <c r="F54" i="6"/>
  <c r="F51" i="6"/>
  <c r="F44" i="6"/>
  <c r="F50" i="6"/>
  <c r="F43" i="6"/>
  <c r="F57" i="6"/>
  <c r="F243" i="6"/>
  <c r="G254" i="6"/>
  <c r="G250" i="6"/>
  <c r="G246" i="6"/>
  <c r="G242" i="6"/>
  <c r="G238" i="6"/>
  <c r="G234" i="6"/>
  <c r="G255" i="6" s="1"/>
  <c r="F296" i="6"/>
  <c r="F292" i="6"/>
  <c r="F289" i="6"/>
  <c r="F285" i="6"/>
  <c r="F294" i="6"/>
  <c r="F287" i="6"/>
  <c r="F283" i="6"/>
  <c r="F290" i="6" s="1"/>
  <c r="G329" i="6"/>
  <c r="F340" i="6"/>
  <c r="F336" i="6"/>
  <c r="F332" i="6"/>
  <c r="F328" i="6"/>
  <c r="F342" i="6"/>
  <c r="F338" i="6"/>
  <c r="F334" i="6"/>
  <c r="F330" i="6"/>
  <c r="F326" i="6"/>
  <c r="F343" i="6" s="1"/>
  <c r="G358" i="6"/>
  <c r="G364" i="6"/>
  <c r="G407" i="6"/>
  <c r="G608" i="6"/>
  <c r="F615" i="6"/>
  <c r="F631" i="6"/>
  <c r="F635" i="6" s="1"/>
  <c r="F39" i="8"/>
  <c r="G582" i="5"/>
  <c r="G578" i="5"/>
  <c r="G574" i="5"/>
  <c r="G298" i="5"/>
  <c r="G573" i="5"/>
  <c r="F252" i="6"/>
  <c r="F248" i="6"/>
  <c r="F244" i="6"/>
  <c r="F240" i="6"/>
  <c r="F236" i="6"/>
  <c r="F232" i="6"/>
  <c r="F254" i="6"/>
  <c r="F250" i="6"/>
  <c r="F246" i="6"/>
  <c r="F242" i="6"/>
  <c r="F238" i="6"/>
  <c r="F234" i="6"/>
  <c r="G607" i="6"/>
  <c r="F12" i="5"/>
  <c r="F19" i="5"/>
  <c r="G40" i="8"/>
  <c r="G38" i="8"/>
  <c r="G15" i="6"/>
  <c r="G192" i="5"/>
  <c r="G214" i="5" s="1"/>
  <c r="G196" i="5"/>
  <c r="G200" i="5"/>
  <c r="G204" i="5"/>
  <c r="G208" i="5"/>
  <c r="G287" i="5"/>
  <c r="G291" i="5"/>
  <c r="G295" i="5"/>
  <c r="G299" i="5"/>
  <c r="F325" i="5"/>
  <c r="F321" i="5"/>
  <c r="F317" i="5"/>
  <c r="F313" i="5"/>
  <c r="F328" i="5" s="1"/>
  <c r="F337" i="5"/>
  <c r="F363" i="5"/>
  <c r="F369" i="5"/>
  <c r="F372" i="5" s="1"/>
  <c r="G468" i="5"/>
  <c r="G480" i="5"/>
  <c r="G487" i="5" s="1"/>
  <c r="G575" i="5"/>
  <c r="G581" i="5"/>
  <c r="F16" i="6"/>
  <c r="F231" i="6"/>
  <c r="F237" i="6"/>
  <c r="F266" i="6"/>
  <c r="F271" i="6"/>
  <c r="G294" i="6"/>
  <c r="G287" i="6"/>
  <c r="G283" i="6"/>
  <c r="G296" i="6"/>
  <c r="G342" i="6"/>
  <c r="G338" i="6"/>
  <c r="G334" i="6"/>
  <c r="G330" i="6"/>
  <c r="G326" i="6"/>
  <c r="G352" i="6"/>
  <c r="F363" i="6"/>
  <c r="F359" i="6"/>
  <c r="F355" i="6"/>
  <c r="F351" i="6"/>
  <c r="F366" i="6" s="1"/>
  <c r="F365" i="6"/>
  <c r="F361" i="6"/>
  <c r="F357" i="6"/>
  <c r="F353" i="6"/>
  <c r="F349" i="6"/>
  <c r="G408" i="6"/>
  <c r="G409" i="6" s="1"/>
  <c r="G466" i="6"/>
  <c r="G489" i="6" s="1"/>
  <c r="G472" i="6"/>
  <c r="G477" i="6"/>
  <c r="G482" i="6"/>
  <c r="G568" i="6"/>
  <c r="G573" i="6"/>
  <c r="G578" i="6"/>
  <c r="G587" i="6"/>
  <c r="G592" i="6"/>
  <c r="G597" i="6"/>
  <c r="F609" i="6"/>
  <c r="G615" i="6"/>
  <c r="G631" i="6"/>
  <c r="G13" i="8"/>
  <c r="G39" i="8"/>
  <c r="G360" i="5"/>
  <c r="F37" i="8"/>
  <c r="F17" i="5"/>
  <c r="G294" i="5"/>
  <c r="F344" i="5"/>
  <c r="F340" i="5"/>
  <c r="F336" i="5"/>
  <c r="G580" i="5"/>
  <c r="F13" i="5"/>
  <c r="F20" i="5"/>
  <c r="F193" i="5"/>
  <c r="F214" i="5" s="1"/>
  <c r="F197" i="5"/>
  <c r="F201" i="5"/>
  <c r="F205" i="5"/>
  <c r="F209" i="5"/>
  <c r="G304" i="5"/>
  <c r="G325" i="5"/>
  <c r="G321" i="5"/>
  <c r="G317" i="5"/>
  <c r="G313" i="5"/>
  <c r="G328" i="5" s="1"/>
  <c r="G363" i="5"/>
  <c r="G369" i="5"/>
  <c r="G458" i="5"/>
  <c r="G464" i="5"/>
  <c r="G576" i="5"/>
  <c r="F599" i="5"/>
  <c r="G16" i="6"/>
  <c r="F251" i="6"/>
  <c r="F260" i="6"/>
  <c r="G365" i="6"/>
  <c r="G361" i="6"/>
  <c r="G357" i="6"/>
  <c r="G353" i="6"/>
  <c r="G349" i="6"/>
  <c r="G366" i="6" s="1"/>
  <c r="F399" i="6"/>
  <c r="F395" i="6"/>
  <c r="F401" i="6"/>
  <c r="F397" i="6"/>
  <c r="F408" i="6"/>
  <c r="F406" i="6"/>
  <c r="F409" i="6" s="1"/>
  <c r="G609" i="6"/>
  <c r="G618" i="6"/>
  <c r="G614" i="6"/>
  <c r="G610" i="6"/>
  <c r="G606" i="6"/>
  <c r="G290" i="5"/>
  <c r="F14" i="5"/>
  <c r="F21" i="5"/>
  <c r="G288" i="5"/>
  <c r="G292" i="5"/>
  <c r="G296" i="5"/>
  <c r="G300" i="5"/>
  <c r="F333" i="5"/>
  <c r="F338" i="5"/>
  <c r="F343" i="5"/>
  <c r="G469" i="5"/>
  <c r="G492" i="5"/>
  <c r="G488" i="5"/>
  <c r="G485" i="5"/>
  <c r="G481" i="5"/>
  <c r="G583" i="5"/>
  <c r="D82" i="6"/>
  <c r="F239" i="6"/>
  <c r="F245" i="6"/>
  <c r="G268" i="6"/>
  <c r="F273" i="6"/>
  <c r="G354" i="6"/>
  <c r="G360" i="6"/>
  <c r="F396" i="6"/>
  <c r="G401" i="6"/>
  <c r="G397" i="6"/>
  <c r="G487" i="6"/>
  <c r="G483" i="6"/>
  <c r="G479" i="6"/>
  <c r="G475" i="6"/>
  <c r="G471" i="6"/>
  <c r="G467" i="6"/>
  <c r="G602" i="6"/>
  <c r="G598" i="6"/>
  <c r="G594" i="6"/>
  <c r="G590" i="6"/>
  <c r="G586" i="6"/>
  <c r="G633" i="6"/>
  <c r="G14" i="8"/>
  <c r="F459" i="5"/>
  <c r="F465" i="5" s="1"/>
  <c r="F463" i="5"/>
  <c r="F466" i="5"/>
  <c r="F470" i="5"/>
  <c r="F481" i="5"/>
  <c r="F487" i="5" s="1"/>
  <c r="F485" i="5"/>
  <c r="F488" i="5"/>
  <c r="F492" i="5"/>
  <c r="F467" i="6"/>
  <c r="F471" i="6"/>
  <c r="F475" i="6"/>
  <c r="F479" i="6"/>
  <c r="F483" i="6"/>
  <c r="F563" i="6"/>
  <c r="F567" i="6"/>
  <c r="F571" i="6"/>
  <c r="F575" i="6"/>
  <c r="F586" i="6"/>
  <c r="F590" i="6"/>
  <c r="F594" i="6"/>
  <c r="F598" i="6"/>
  <c r="F15" i="8"/>
  <c r="F16" i="8" s="1"/>
  <c r="G17" i="6" l="1"/>
  <c r="F46" i="6"/>
  <c r="G372" i="5"/>
  <c r="F601" i="5"/>
  <c r="F365" i="5"/>
  <c r="G305" i="5"/>
  <c r="G465" i="5"/>
  <c r="F585" i="5"/>
  <c r="F15" i="5"/>
  <c r="F619" i="6"/>
  <c r="F489" i="6"/>
  <c r="F346" i="5"/>
  <c r="G619" i="6"/>
  <c r="G16" i="8"/>
  <c r="F604" i="6"/>
  <c r="F255" i="6"/>
  <c r="F581" i="6"/>
  <c r="G604" i="6"/>
  <c r="F402" i="6"/>
  <c r="F268" i="6"/>
  <c r="G635" i="6"/>
  <c r="G343" i="6"/>
  <c r="G58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1" authorId="0" shapeId="0" xr:uid="{00000000-0006-0000-0500-000001000000}">
      <text>
        <r>
          <rPr>
            <sz val="11"/>
            <color theme="1"/>
            <rFont val="Calibri"/>
            <family val="2"/>
            <scheme val="minor"/>
          </rPr>
          <t>Daniele Westig:
comment 11 - see comment 5</t>
        </r>
      </text>
    </comment>
  </commentList>
</comments>
</file>

<file path=xl/sharedStrings.xml><?xml version="1.0" encoding="utf-8"?>
<sst xmlns="http://schemas.openxmlformats.org/spreadsheetml/2006/main" count="3975" uniqueCount="1778">
  <si>
    <t xml:space="preserve">Disclaimer - Important notices </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</si>
  <si>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</si>
  <si>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</si>
  <si>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</si>
  <si>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TERMS OF USE</t>
  </si>
  <si>
    <t>This website www.energy-efficient-mortgage-label.org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</si>
  <si>
    <t>The Site is intended for use as a directory of information relating to certain financial products supporting the energy efficiency of real estate ("Products") (the "Product Information") offered by a Lending Institution of ("Lending Institution") or potential consumer ("Consumer"), investor ("Investor") or any other person accessing this Site, each a "User" or "you").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</si>
  <si>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 Lending Institution; (b) Consumers and Investors; or (c) any other User, may make use of the Site. Section A applies primarily to Investors, and Section B applies primarily to Lending Institutions.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</si>
  <si>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</si>
  <si>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</si>
  <si>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</si>
  <si>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CONSUMER &amp; INVESTOR T&amp;Cs</t>
  </si>
  <si>
    <t>1. DIRECTORY SERVICES</t>
  </si>
  <si>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 but they are not a substitute in any way for each User's independent product,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</si>
  <si>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</si>
  <si>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</si>
  <si>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financial prodocy supporting the energy efficiency of real estate or complies with any particular criteria or regulations.</t>
  </si>
  <si>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</si>
  <si>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</si>
  <si>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</si>
  <si>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</si>
  <si>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</si>
  <si>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</si>
  <si>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</si>
  <si>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</si>
  <si>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</si>
  <si>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</si>
  <si>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</si>
  <si>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LENDING INSTITUTION T&amp;Cs</t>
  </si>
  <si>
    <t>1. DIRECTORY SERVICES AND LABEL</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</si>
  <si>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</si>
  <si>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</si>
  <si>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</si>
  <si>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We accept no liability in relation to any lack of availability of the Site or any omission of, or any display of incorrect, Product Information on the Site for any reason whatsoever including negligence.</t>
  </si>
  <si>
    <t>The Lending Institution shall not make any statement that its receipt of a Energy Efficient Mortgage Label constitutes a recommendation by us to buy, sell or hold any Product, or that it reflects our views on the suitability of any Product for a particular Consumer.</t>
  </si>
  <si>
    <t>2. PRODUCTS</t>
  </si>
  <si>
    <t>By uploading and/or validating Product Information on our Site, the Lending Institution warrants and represents that the Product complies with the relevant criteria established by the Label Convention as detailed at </t>
  </si>
  <si>
    <t>https://www.energy-efficient-mortgage-label.org/</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</si>
  <si>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</si>
  <si>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</si>
  <si>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</si>
  <si>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</si>
  <si>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</si>
  <si>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</si>
  <si>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</si>
  <si>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(www.energy-efficient-mortgage-label.org),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</si>
  <si>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</si>
  <si>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</si>
  <si>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</si>
  <si>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Lending Institutions are required to register with us in order to use the Site by completing the following Registration Form.</t>
  </si>
  <si>
    <t>Lending Institutions will be provided with a unique user identification code and password (the "User Details") in order to access the Site for the sole purpose of uploading and/or validating Product Information on the Site. Such User Details are granted by us for the sole and exclusive use of the Lending Institution.</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</si>
  <si>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</si>
  <si>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</si>
  <si>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</si>
  <si>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</si>
  <si>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</si>
  <si>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</si>
  <si>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</si>
  <si>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</si>
  <si>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</si>
  <si>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</si>
  <si>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</si>
  <si>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</si>
  <si>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</si>
  <si>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</si>
  <si>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</si>
  <si>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</si>
  <si>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</si>
  <si>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</si>
  <si>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</si>
  <si>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</si>
  <si>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</si>
  <si>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</si>
  <si>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</si>
  <si>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</si>
  <si>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</si>
  <si>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</si>
  <si>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</si>
  <si>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</si>
  <si>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</si>
  <si>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</si>
  <si>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</si>
  <si>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</si>
  <si>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</si>
  <si>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</si>
  <si>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</si>
  <si>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</si>
  <si>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EEMLF ACCEPTABLE USE POLICY</t>
  </si>
  <si>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</si>
  <si>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</si>
  <si>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</si>
  <si>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</si>
  <si>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</si>
  <si>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</si>
  <si>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</si>
  <si>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</si>
  <si>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</si>
  <si>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</si>
  <si>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</si>
  <si>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</si>
  <si>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</si>
  <si>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</si>
  <si>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</si>
  <si>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</si>
  <si>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</si>
  <si>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</si>
  <si>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</si>
  <si>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</si>
  <si>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</si>
  <si>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</si>
  <si>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</si>
  <si>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</si>
  <si>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</si>
  <si>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</si>
  <si>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</si>
  <si>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</si>
  <si>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</si>
  <si>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</si>
  <si>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</si>
  <si>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</si>
  <si>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</si>
  <si>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</si>
  <si>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</si>
  <si>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</si>
  <si>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</si>
  <si>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</si>
  <si>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</si>
  <si>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EEMLF PRIVACY POLICY</t>
  </si>
  <si>
    <t>The Energy Efficient Mortgage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</si>
  <si>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</si>
  <si>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Energy Efficient Mortgage Label Foundation) are the data controller.</t>
  </si>
  <si>
    <t>1. INFORMATION COLLECTION AND PROCESSING</t>
  </si>
  <si>
    <t>We may collect and process the following information about you:</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</si>
  <si>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</si>
  <si>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</si>
  <si>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</si>
  <si>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</si>
  <si>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</si>
  <si>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</si>
  <si>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</si>
  <si>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</si>
  <si>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</si>
  <si>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</si>
  <si>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</si>
  <si>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</si>
  <si>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</si>
  <si>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</si>
  <si>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</si>
  <si>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</si>
  <si>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</si>
  <si>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</si>
  <si>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</si>
  <si>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</si>
  <si>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</si>
  <si>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</si>
  <si>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</si>
  <si>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</si>
  <si>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</si>
  <si>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</si>
  <si>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</si>
  <si>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</si>
  <si>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EEMI Harmonised Disclosure Template</t>
  </si>
  <si>
    <t>2024 Version</t>
  </si>
  <si>
    <t>Netherlands</t>
  </si>
  <si>
    <t>Venn Hypotheken</t>
  </si>
  <si>
    <t>Reporting Date: 01/10/24</t>
  </si>
  <si>
    <t>Cut-off Date: 30/09/24</t>
  </si>
  <si>
    <t>Index</t>
  </si>
  <si>
    <t>Worksheet A1. EEM General Mortgage Assets</t>
  </si>
  <si>
    <t>Worksheet B1. EEM Sust. Mortgage Assets</t>
  </si>
  <si>
    <t>Worksheet C. EEM Harmonised Glossary</t>
  </si>
  <si>
    <t>Worksheet D1. Optional EEM Taxonomy C</t>
  </si>
  <si>
    <t>Completion Instructions</t>
  </si>
  <si>
    <t>Please delete this tab once you have completed this file</t>
  </si>
  <si>
    <t>1. Every program has one separate EEM HDT. Issuers with more than one sustainable mortgage program have to present as many separate EEM HDTs as the number of programs.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</si>
  <si>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</si>
  <si>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</si>
  <si>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</si>
  <si>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</si>
  <si>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</si>
  <si>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</si>
  <si>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</si>
  <si>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</si>
  <si>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</si>
  <si>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are not to be changed.</t>
  </si>
  <si>
    <t>6. Should you make references to external documents or cells in this document, please insert the hyperlink.</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</si>
  <si>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</si>
  <si>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</si>
  <si>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</si>
  <si>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</si>
  <si>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</si>
  <si>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(ii)  the relevant National Coordinator</t>
  </si>
  <si>
    <t>(iii) the EEM Label Secretariat</t>
  </si>
  <si>
    <t>How to upload the HDT Excel URL on the EEM Label website</t>
  </si>
  <si>
    <t>1. Upload the HDT on the Website of your lending institution</t>
  </si>
  <si>
    <t>2. On the EEM Label Website log on your dashboard and select the magnifying glass close to your labelled product</t>
  </si>
  <si>
    <t>EEM Label Website</t>
  </si>
  <si>
    <t>3. Select "Add a reference cut-off date" and insert in the relevant spaces both the Excel URL and the reference cut-off date. This date needs to be the same as the one indicated in the Introduction tab in cell F10</t>
  </si>
  <si>
    <t>Updates for HDT 2024</t>
  </si>
  <si>
    <t xml:space="preserve">Here below the list of updates of HDT 2024 with respect to HDT 2023 agreed during meeting of th eEEM Lable Committee of 21 September 2023. </t>
  </si>
  <si>
    <t>a) All Worksheets: Update the year of the HTT template next to the title of each</t>
  </si>
  <si>
    <t>b) Worksheet: "Completion Instructions": Inclusion of an instruction box with details on how to upload the HDT Excel URL on the EEM Label Website</t>
  </si>
  <si>
    <t xml:space="preserve">c) Worksheet: "Completion Instructions": Addition of remarks on the reference cut-off date for the upload of the HDT URL link on the EEM Label Website </t>
  </si>
  <si>
    <t>d) Worksheet: "Completion Instructions": Addition of a non-disclosure option for confidential data (ND4)</t>
  </si>
  <si>
    <t>e) Worksheets: "A1. EEM General Mortgage Assets"; “B1. EEM Sust Mortgage Assets”: Update in the stratification of Section 1.8 Loan Seasoning</t>
  </si>
  <si>
    <t>f) Worksheets: "A1. EEM General Mortgage Assets"; "B1. EEM Sust Mortgage Assets": Correction in data format of section 20/29. CO2 emissions related to dwellings/CRE.</t>
  </si>
  <si>
    <t>g) Worksheets: "A1. EEM General Mortgage Assets"; "B1. EEM Sust Mortgage Assets": Correction of two typos in sections "24. Breakdown by type" and "29. CO2 emission related to CRE"</t>
  </si>
  <si>
    <t>h) Worksheet: "A1. EEM General Mortgage Assets": Upedte in the title of column D in section "28. New Commercial Building"</t>
  </si>
  <si>
    <t>Frequently Asked Questions (FAQ)</t>
  </si>
  <si>
    <t>Energy Efficient Mortgage Harmonised Disclosure Template - Frequently Asked Questions</t>
  </si>
  <si>
    <t>General Questions</t>
  </si>
  <si>
    <t>Question 1: What is the structure of the Energy Efficient Mortgage Harmonised Disclosure Template (EEM HDT)?</t>
  </si>
  <si>
    <t>Response 1</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</si>
  <si>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</si>
  <si>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t>Question 2: What is the reporting frequency of the EEM HDT?</t>
  </si>
  <si>
    <t>Response 2</t>
  </si>
  <si>
    <t xml:space="preserve">The reporting of the EEM HDT is at least quarterly. </t>
  </si>
  <si>
    <t>Question 3: Where should the EEM HDT be posted?</t>
  </si>
  <si>
    <t>Response 3</t>
  </si>
  <si>
    <t>The EEM HDT should be posted on the issuer's website. There is no common platform for the EEM HDT.</t>
  </si>
  <si>
    <t>Question 4: What is the relation with the HTT of the Covered Bond Label?</t>
  </si>
  <si>
    <t>Response 4</t>
  </si>
  <si>
    <t>The EEM HDT is built onof the Covered Bond Label HTT and aims in keeping the same structure in future in order to facilitate the comparability with the two templates.</t>
  </si>
  <si>
    <t>Question 5: In what format the EEM HDT should be disclosed?</t>
  </si>
  <si>
    <t>Response 5</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</si>
  <si>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</si>
  <si>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</si>
  <si>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</si>
  <si>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t>
  </si>
  <si>
    <t>Question 7: What happens when I cannot complete a section of the EEM HDT?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</si>
  <si>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</si>
  <si>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</si>
  <si>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</si>
  <si>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What is the scope of Tab A1. EEM General Mortgage Assets?</t>
  </si>
  <si>
    <t>Response 8</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</si>
  <si>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</si>
  <si>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9: What should be considered a sustainable (EEM) mortgage for the EEM HDT?</t>
  </si>
  <si>
    <t>Response 9</t>
  </si>
  <si>
    <t>The definition used is the one laid out in the EEM Convention.</t>
  </si>
  <si>
    <t xml:space="preserve">A1. EEM Harmonised Disclosure Template - General Mortgage Assets </t>
  </si>
  <si>
    <t>EEM HDT 2024</t>
  </si>
  <si>
    <t>Reporting in Domestic Currency</t>
  </si>
  <si>
    <t>[Please insert currency]</t>
  </si>
  <si>
    <t>CONTENT OF TAB A1</t>
  </si>
  <si>
    <t>1. Mortgage Assets</t>
  </si>
  <si>
    <t>1.A Residential Loans</t>
  </si>
  <si>
    <t>1.B Commercial Loans</t>
  </si>
  <si>
    <t>Field Number</t>
  </si>
  <si>
    <t xml:space="preserve">1. Mortgage Assets </t>
  </si>
  <si>
    <t>1. Property Type Information</t>
  </si>
  <si>
    <t>Nominal (mn)</t>
  </si>
  <si>
    <t>% Total Mortgages</t>
  </si>
  <si>
    <t>M.1.1.1</t>
  </si>
  <si>
    <t>Residential</t>
  </si>
  <si>
    <t>M.1.1.2</t>
  </si>
  <si>
    <t>Commercial</t>
  </si>
  <si>
    <t>[For completion]</t>
  </si>
  <si>
    <t>M.1.1.3</t>
  </si>
  <si>
    <t>Other</t>
  </si>
  <si>
    <t>M.1.1.4</t>
  </si>
  <si>
    <t>Total</t>
  </si>
  <si>
    <t>OM.1.1.1</t>
  </si>
  <si>
    <t>o/w Housing Cooperatives / Multi-family assets</t>
  </si>
  <si>
    <t>OM.1.1.2</t>
  </si>
  <si>
    <t>o/w Forest &amp; Agriculture</t>
  </si>
  <si>
    <t>OM.1.1.3</t>
  </si>
  <si>
    <t>o/w [If relevant, please specify]</t>
  </si>
  <si>
    <t>OM.1.1.4</t>
  </si>
  <si>
    <t>OM.1.1.5</t>
  </si>
  <si>
    <t>OM.1.1.6</t>
  </si>
  <si>
    <t>OM.1.1.7</t>
  </si>
  <si>
    <t>OM.1.1.8</t>
  </si>
  <si>
    <t>OM.1.1.9</t>
  </si>
  <si>
    <t>OM.1.1.10</t>
  </si>
  <si>
    <t>OM.1.1.11</t>
  </si>
  <si>
    <t>2. General Information</t>
  </si>
  <si>
    <t>Residential Loans</t>
  </si>
  <si>
    <t>Commercial Loans</t>
  </si>
  <si>
    <t>Total Mortgages</t>
  </si>
  <si>
    <t>M.1.2.1</t>
  </si>
  <si>
    <t>Number of mortgage loans</t>
  </si>
  <si>
    <t>OM.1.2.1</t>
  </si>
  <si>
    <t>Optional information eg, Number of borrowers</t>
  </si>
  <si>
    <t>OM.1.2.2</t>
  </si>
  <si>
    <t>Optional information eg, Number of guarantors</t>
  </si>
  <si>
    <t>OM.1.2.3</t>
  </si>
  <si>
    <t>OM.1.2.4</t>
  </si>
  <si>
    <t>OM.1.2.5</t>
  </si>
  <si>
    <t>OM.1.2.6</t>
  </si>
  <si>
    <t>3. Concentration Risks</t>
  </si>
  <si>
    <t>% Residential Loans</t>
  </si>
  <si>
    <t>% Commercial Loans</t>
  </si>
  <si>
    <t>M.1.3.1</t>
  </si>
  <si>
    <t xml:space="preserve">10 largest exposures </t>
  </si>
  <si>
    <t>OM.1.3.1</t>
  </si>
  <si>
    <t>OM.1.3.2</t>
  </si>
  <si>
    <t>OM.1.3.3</t>
  </si>
  <si>
    <t>OM.1.3.4</t>
  </si>
  <si>
    <t>OM.1.3.5</t>
  </si>
  <si>
    <t>OM.1.3.6</t>
  </si>
  <si>
    <t xml:space="preserve">4. Breakdown by Geography </t>
  </si>
  <si>
    <t>M.1.4.1</t>
  </si>
  <si>
    <t>European Union</t>
  </si>
  <si>
    <t>M.1.4.2</t>
  </si>
  <si>
    <t>Austria</t>
  </si>
  <si>
    <t>M.1.4.3</t>
  </si>
  <si>
    <t>Belgium</t>
  </si>
  <si>
    <t>M.1.4.4</t>
  </si>
  <si>
    <t>Bulgaria</t>
  </si>
  <si>
    <t>M.1.4.5</t>
  </si>
  <si>
    <t>Croatia</t>
  </si>
  <si>
    <t>M.1.4.6</t>
  </si>
  <si>
    <t>Cyprus</t>
  </si>
  <si>
    <t>M.1.4.7</t>
  </si>
  <si>
    <t>Czechia</t>
  </si>
  <si>
    <t>M.1.4.8</t>
  </si>
  <si>
    <t>Denmark</t>
  </si>
  <si>
    <t>M.1.4.9</t>
  </si>
  <si>
    <t>Estonia</t>
  </si>
  <si>
    <t>M.1.4.10</t>
  </si>
  <si>
    <t>Finland</t>
  </si>
  <si>
    <t>M.1.4.11</t>
  </si>
  <si>
    <t>France</t>
  </si>
  <si>
    <t>M.1.4.12</t>
  </si>
  <si>
    <t>Germany</t>
  </si>
  <si>
    <t>M.1.4.13</t>
  </si>
  <si>
    <t>Greece</t>
  </si>
  <si>
    <t>M.1.4.14</t>
  </si>
  <si>
    <t>M.1.4.15</t>
  </si>
  <si>
    <t>Hungary</t>
  </si>
  <si>
    <t>M.1.4.16</t>
  </si>
  <si>
    <t>Ireland</t>
  </si>
  <si>
    <t>M.1.4.17</t>
  </si>
  <si>
    <t>Italy</t>
  </si>
  <si>
    <t>M.1.4.18</t>
  </si>
  <si>
    <t>Latvia</t>
  </si>
  <si>
    <t>M.1.4.19</t>
  </si>
  <si>
    <t>Lithuania</t>
  </si>
  <si>
    <t>M.1.4.20</t>
  </si>
  <si>
    <t>Luxembourg</t>
  </si>
  <si>
    <t>M.1.4.21</t>
  </si>
  <si>
    <t>Malta</t>
  </si>
  <si>
    <t>M.1.4.22</t>
  </si>
  <si>
    <t>Poland</t>
  </si>
  <si>
    <t>M.1.4.23</t>
  </si>
  <si>
    <t>Portugal</t>
  </si>
  <si>
    <t>M.1.4.24</t>
  </si>
  <si>
    <t>Romania</t>
  </si>
  <si>
    <t>M.1.4.25</t>
  </si>
  <si>
    <t>Slovakia</t>
  </si>
  <si>
    <t>M.1.4.26</t>
  </si>
  <si>
    <t>Slovenia</t>
  </si>
  <si>
    <t>M.1.4.27</t>
  </si>
  <si>
    <t>Spain</t>
  </si>
  <si>
    <t>M.1.4.28</t>
  </si>
  <si>
    <t>Sweden</t>
  </si>
  <si>
    <t>M.1.4.29</t>
  </si>
  <si>
    <t>European Economic Area (not member of EU)</t>
  </si>
  <si>
    <t>M.1.4.30</t>
  </si>
  <si>
    <t>Iceland</t>
  </si>
  <si>
    <t>M.1.4.31</t>
  </si>
  <si>
    <t>Liechtenstein</t>
  </si>
  <si>
    <t>M.1.4.32</t>
  </si>
  <si>
    <t>Norway</t>
  </si>
  <si>
    <t>M.1.4.33</t>
  </si>
  <si>
    <t>M.1.4.34</t>
  </si>
  <si>
    <t>Switzerland</t>
  </si>
  <si>
    <t>M.1.4.35</t>
  </si>
  <si>
    <t>United Kingdom</t>
  </si>
  <si>
    <t>M.1.4.36</t>
  </si>
  <si>
    <t>Australia</t>
  </si>
  <si>
    <t>M.1.4.37</t>
  </si>
  <si>
    <t>Brazil</t>
  </si>
  <si>
    <t>M.1.4.38</t>
  </si>
  <si>
    <t>Canada</t>
  </si>
  <si>
    <t>M.1.4.39</t>
  </si>
  <si>
    <t>Japan</t>
  </si>
  <si>
    <t>M.1.4.40</t>
  </si>
  <si>
    <t>Korea</t>
  </si>
  <si>
    <t>M.1.4.41</t>
  </si>
  <si>
    <t>New Zealand</t>
  </si>
  <si>
    <t>M.1.4.42</t>
  </si>
  <si>
    <t>Singapore</t>
  </si>
  <si>
    <t>M.1.4.43</t>
  </si>
  <si>
    <t>US</t>
  </si>
  <si>
    <t>M.1.4.44</t>
  </si>
  <si>
    <t>OM.1.4.1</t>
  </si>
  <si>
    <t>OM.1.4.2</t>
  </si>
  <si>
    <t>OM.1.4.3</t>
  </si>
  <si>
    <t>OM.1.4.4</t>
  </si>
  <si>
    <t>OM.1.4.5</t>
  </si>
  <si>
    <t>OM.1.4.6</t>
  </si>
  <si>
    <t>OM.1.4.7</t>
  </si>
  <si>
    <t>OM.1.4.8</t>
  </si>
  <si>
    <t>OM.1.4.9</t>
  </si>
  <si>
    <t>OM.1.4.10</t>
  </si>
  <si>
    <t>5. Breakdown by regions of main country of origin</t>
  </si>
  <si>
    <t>M.1.5.1</t>
  </si>
  <si>
    <t>Brabant</t>
  </si>
  <si>
    <t>M.1.5.2</t>
  </si>
  <si>
    <t>Drenthe</t>
  </si>
  <si>
    <t>M.1.5.3</t>
  </si>
  <si>
    <t>Flevoland</t>
  </si>
  <si>
    <t>M.1.5.4</t>
  </si>
  <si>
    <t>Friesland</t>
  </si>
  <si>
    <t>M.1.5.5</t>
  </si>
  <si>
    <t>Gelderland</t>
  </si>
  <si>
    <t>M.1.5.6</t>
  </si>
  <si>
    <t>Groningen</t>
  </si>
  <si>
    <t>M.1.5.7</t>
  </si>
  <si>
    <t>Limburg</t>
  </si>
  <si>
    <t>M.1.5.8</t>
  </si>
  <si>
    <t>Noord-Holland</t>
  </si>
  <si>
    <t>M.1.5.9</t>
  </si>
  <si>
    <t>Overijssel</t>
  </si>
  <si>
    <t>M.1.5.10</t>
  </si>
  <si>
    <t>Utrecht</t>
  </si>
  <si>
    <t>M.1.5.11</t>
  </si>
  <si>
    <t>Zeeland</t>
  </si>
  <si>
    <t>M.1.5.12</t>
  </si>
  <si>
    <t>Zuid-Holland</t>
  </si>
  <si>
    <t>M.1.5.13</t>
  </si>
  <si>
    <t>TBC at a country level</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</si>
  <si>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</si>
  <si>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</si>
  <si>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</si>
  <si>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</si>
  <si>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</si>
  <si>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</si>
  <si>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</si>
  <si>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</si>
  <si>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</si>
  <si>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</si>
  <si>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</si>
  <si>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</si>
  <si>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</si>
  <si>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</si>
  <si>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</si>
  <si>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</si>
  <si>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</si>
  <si>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</si>
  <si>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</si>
  <si>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</si>
  <si>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</si>
  <si>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</si>
  <si>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</si>
  <si>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</si>
  <si>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</si>
  <si>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</si>
  <si>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</si>
  <si>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</si>
  <si>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</si>
  <si>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</si>
  <si>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</si>
  <si>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</si>
  <si>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</si>
  <si>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</si>
  <si>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</si>
  <si>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</si>
  <si>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</si>
  <si>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6. Breakdown by Interest Rate</t>
  </si>
  <si>
    <t>M.1.6.1</t>
  </si>
  <si>
    <t>Fixed rate</t>
  </si>
  <si>
    <t>M.1.6.2</t>
  </si>
  <si>
    <t>Floating rate</t>
  </si>
  <si>
    <t>M.1.6.3</t>
  </si>
  <si>
    <t>OM.1.6.1</t>
  </si>
  <si>
    <t>OM.1.6.2</t>
  </si>
  <si>
    <t>OM.1.6.3</t>
  </si>
  <si>
    <t>OM.1.6.4</t>
  </si>
  <si>
    <t>OM.1.6.5</t>
  </si>
  <si>
    <t>OM.1.6.6</t>
  </si>
  <si>
    <t>7. Breakdown by Repayment Type</t>
  </si>
  <si>
    <t>M.1.7.1</t>
  </si>
  <si>
    <t>Bullet / interest only</t>
  </si>
  <si>
    <t>M.1.7.2</t>
  </si>
  <si>
    <t>Amortising</t>
  </si>
  <si>
    <t>M.1.7.3</t>
  </si>
  <si>
    <t>OM.1.7.1</t>
  </si>
  <si>
    <t>OM.1.7.2</t>
  </si>
  <si>
    <t>OM.1.7.3</t>
  </si>
  <si>
    <t>OM.1.7.4</t>
  </si>
  <si>
    <t>OM.1.7.5</t>
  </si>
  <si>
    <t>OM.1.7.6</t>
  </si>
  <si>
    <t xml:space="preserve">8. Loan Seasoning </t>
  </si>
  <si>
    <t>M.1.8.1</t>
  </si>
  <si>
    <t>Up to 12months</t>
  </si>
  <si>
    <t>M.1.8.2</t>
  </si>
  <si>
    <t>&gt;  12 - ≤ 24 months</t>
  </si>
  <si>
    <t>M.1.8.3</t>
  </si>
  <si>
    <t>&gt; 24 - ≤ 36 months</t>
  </si>
  <si>
    <t>M.1.8.4</t>
  </si>
  <si>
    <t>&gt; 36 - ≤ 60 months</t>
  </si>
  <si>
    <t>M.1.8.5</t>
  </si>
  <si>
    <t>&gt; 60 months</t>
  </si>
  <si>
    <t>OM.1.8.1</t>
  </si>
  <si>
    <t>OM.1.8.2</t>
  </si>
  <si>
    <t>OM.1.8.3</t>
  </si>
  <si>
    <t>OM.1.8.4</t>
  </si>
  <si>
    <t>9. Non-Performing Loans (NPLs)</t>
  </si>
  <si>
    <t>M.1.9.1</t>
  </si>
  <si>
    <t>% NPLs</t>
  </si>
  <si>
    <t>OM.1.9.1</t>
  </si>
  <si>
    <t>OM.1.9.2</t>
  </si>
  <si>
    <t>OM.1.9.3</t>
  </si>
  <si>
    <t>OM.1.9.4</t>
  </si>
  <si>
    <t>10. Loan Size Information</t>
  </si>
  <si>
    <t>Nominal</t>
  </si>
  <si>
    <t>Number of Loans</t>
  </si>
  <si>
    <t>% No. of Loans</t>
  </si>
  <si>
    <t>M.1A.10.1</t>
  </si>
  <si>
    <t>Average loan size (000s)</t>
  </si>
  <si>
    <t>By buckets (mn):</t>
  </si>
  <si>
    <t>M.1A.10.2</t>
  </si>
  <si>
    <t>&lt;=25.000,00</t>
  </si>
  <si>
    <t>M.1A.10.3</t>
  </si>
  <si>
    <t>&gt;25.000,00 &lt;=50.000,00</t>
  </si>
  <si>
    <t>M.1A.10.4</t>
  </si>
  <si>
    <t>&gt;50.000,00 &lt;=75.000,00</t>
  </si>
  <si>
    <t>M.1A.10.5</t>
  </si>
  <si>
    <t>&gt;75.000,00 &lt;=100.000,00</t>
  </si>
  <si>
    <t>M.1A.10.6</t>
  </si>
  <si>
    <t>&gt;100.000,00 &lt;=150.000,00</t>
  </si>
  <si>
    <t>M.1A.10.7</t>
  </si>
  <si>
    <t>&gt;150.000,00 &lt;=200.000,00</t>
  </si>
  <si>
    <t>M.1A.10.8</t>
  </si>
  <si>
    <t>&gt;200.000,00 &lt;=250.000,00</t>
  </si>
  <si>
    <t>M.1A.10.9</t>
  </si>
  <si>
    <t>&gt;250.000,00 &lt;=300.000,00</t>
  </si>
  <si>
    <t>M.1A.10.10</t>
  </si>
  <si>
    <t>&gt;300.000,00 &lt;=350.000,00</t>
  </si>
  <si>
    <t>M.1A.10.11</t>
  </si>
  <si>
    <t>&gt;350.000,00 &lt;=400.000,00</t>
  </si>
  <si>
    <t>M.1A.10.12</t>
  </si>
  <si>
    <t>&gt;400.000,00 &lt;=450.000,00</t>
  </si>
  <si>
    <t>M.1A.10.13</t>
  </si>
  <si>
    <t>&gt;450.000,00 &lt;=500.000,00</t>
  </si>
  <si>
    <t>M.1A.10.14</t>
  </si>
  <si>
    <t>&gt;500.000,00 &lt;=550.000,00</t>
  </si>
  <si>
    <t>M.1A.10.15</t>
  </si>
  <si>
    <t>&gt;550.000,00 &lt;=600.000,00</t>
  </si>
  <si>
    <t>M.1A.10.16</t>
  </si>
  <si>
    <t>&gt;600.000,00 &lt;=650.000,00</t>
  </si>
  <si>
    <t>M.1A.10.17</t>
  </si>
  <si>
    <t>&gt;650.000,00 &lt;=700.000,00</t>
  </si>
  <si>
    <t>M.1A.10.18</t>
  </si>
  <si>
    <t>&gt;700.000,00 &lt;=750.000,00</t>
  </si>
  <si>
    <t>M.1A.10.19</t>
  </si>
  <si>
    <t>&gt;750.000,00 &lt;=800.000,00</t>
  </si>
  <si>
    <t>M.1A.10.20</t>
  </si>
  <si>
    <t>&gt;800.000,00 &lt;=850.000,00</t>
  </si>
  <si>
    <t>M.1A.10.21</t>
  </si>
  <si>
    <t>&gt;850.000,00 &lt;=900.000,00</t>
  </si>
  <si>
    <t>M.1A.10.22</t>
  </si>
  <si>
    <t>&gt;900.000,00 &lt;=950.000,00</t>
  </si>
  <si>
    <t>M.1A.10.23</t>
  </si>
  <si>
    <t>&gt;950.000,00 &lt;=1.000.000,00</t>
  </si>
  <si>
    <t>M.1A.10.24</t>
  </si>
  <si>
    <t>&gt;1.000.000,00</t>
  </si>
  <si>
    <t>M.1A.10.25</t>
  </si>
  <si>
    <t>M.1A.10.26</t>
  </si>
  <si>
    <t>11. Loan to Value (LTV) Information - UNINDEXED</t>
  </si>
  <si>
    <t>M.1A.11.1</t>
  </si>
  <si>
    <t>Weighted Average LTV (%)</t>
  </si>
  <si>
    <t>By LTV buckets (mn):</t>
  </si>
  <si>
    <t>M.1A.11.2</t>
  </si>
  <si>
    <t>&gt;0 - &lt;=40 %</t>
  </si>
  <si>
    <t>M.1A.11.3</t>
  </si>
  <si>
    <t>&gt;40 - &lt;=50 %</t>
  </si>
  <si>
    <t>M.1A.11.4</t>
  </si>
  <si>
    <t>&gt;50 - &lt;=60 %</t>
  </si>
  <si>
    <t>M.1A.11.5</t>
  </si>
  <si>
    <t>&gt;60 - &lt;=70 %</t>
  </si>
  <si>
    <t>M.1A.11.6</t>
  </si>
  <si>
    <t>&gt;70 - &lt;=80 %</t>
  </si>
  <si>
    <t>M.1A.11.7</t>
  </si>
  <si>
    <t>&gt;80 - &lt;=90 %</t>
  </si>
  <si>
    <t>M.1A.11.8</t>
  </si>
  <si>
    <t>&gt;90 - &lt;=100 %</t>
  </si>
  <si>
    <t>M.1A.11.9</t>
  </si>
  <si>
    <t>&gt;100%</t>
  </si>
  <si>
    <t>M.1A.11.10</t>
  </si>
  <si>
    <t>OM.1A.11.1</t>
  </si>
  <si>
    <t>o/w &gt;100 - &lt;=110 %</t>
  </si>
  <si>
    <t>OM.1A.11.2</t>
  </si>
  <si>
    <t>o/w &gt;110 - &lt;=120 %</t>
  </si>
  <si>
    <t>OM.1A.11.3</t>
  </si>
  <si>
    <t>o/w &gt;120 - &lt;=130 %</t>
  </si>
  <si>
    <t>OM.1A.11.4</t>
  </si>
  <si>
    <t>o/w &gt;130 - &lt;=140 %</t>
  </si>
  <si>
    <t>OM.1A.11.5</t>
  </si>
  <si>
    <t>o/w &gt;140 - &lt;=150 %</t>
  </si>
  <si>
    <t>OM.1A.11.6</t>
  </si>
  <si>
    <t>o/w &gt;150 %</t>
  </si>
  <si>
    <t>OM.1A.11.7</t>
  </si>
  <si>
    <t>OM.1A.11.8</t>
  </si>
  <si>
    <t>OM.1A.11.9</t>
  </si>
  <si>
    <t xml:space="preserve">12. Loan to Value (LTV) Information - INDEXED </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</si>
  <si>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</si>
  <si>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</si>
  <si>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</si>
  <si>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</si>
  <si>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</si>
  <si>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</si>
  <si>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</si>
  <si>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</si>
  <si>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</si>
  <si>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</si>
  <si>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</si>
  <si>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</si>
  <si>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</si>
  <si>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</si>
  <si>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</si>
  <si>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</si>
  <si>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</si>
  <si>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</si>
  <si>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</si>
  <si>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13. Breakdown by type</t>
  </si>
  <si>
    <t>M.1A.13.1</t>
  </si>
  <si>
    <t>Owner occupied</t>
  </si>
  <si>
    <t>M.1A.13.2</t>
  </si>
  <si>
    <t>Second home/Holiday houses</t>
  </si>
  <si>
    <t>M.1A.13.3</t>
  </si>
  <si>
    <t>Buy-to-let/Non-owner occupied</t>
  </si>
  <si>
    <t>M.1A.13.4</t>
  </si>
  <si>
    <t>Subsidised housing</t>
  </si>
  <si>
    <t>M.1A.13.5</t>
  </si>
  <si>
    <t>Agricultural</t>
  </si>
  <si>
    <t>M.1A.13.6</t>
  </si>
  <si>
    <t>OM.1A.13.1</t>
  </si>
  <si>
    <t>o/w Private rental</t>
  </si>
  <si>
    <t>OM.1A.13.2</t>
  </si>
  <si>
    <t xml:space="preserve">o/w Multi-family housing </t>
  </si>
  <si>
    <t>OM.1A.13.3</t>
  </si>
  <si>
    <t xml:space="preserve">o/w Buildings under construction </t>
  </si>
  <si>
    <t>OM.1A.13.4</t>
  </si>
  <si>
    <t>o/w Buildings land</t>
  </si>
  <si>
    <t>OM.1A.13.5</t>
  </si>
  <si>
    <t>OM.1A.13.6</t>
  </si>
  <si>
    <t>OM.1A.13.7</t>
  </si>
  <si>
    <t>OM.1A.13.8</t>
  </si>
  <si>
    <t>OM.1A.13.9</t>
  </si>
  <si>
    <t>OM.1A.13.10</t>
  </si>
  <si>
    <t>14. Loan by Ranking</t>
  </si>
  <si>
    <t>M.1A.14.1</t>
  </si>
  <si>
    <t>1st lien / No prior ranks</t>
  </si>
  <si>
    <t>M.1A.14.2</t>
  </si>
  <si>
    <t>Guaranteed</t>
  </si>
  <si>
    <t>M.1A.14.3</t>
  </si>
  <si>
    <t>OM.1A.14.1</t>
  </si>
  <si>
    <t>OM.1A.14.2</t>
  </si>
  <si>
    <t>OM.1A.14.3</t>
  </si>
  <si>
    <t>OM.1A.14.4</t>
  </si>
  <si>
    <t>OM.1A.14.5</t>
  </si>
  <si>
    <t>OM.1A.14.6</t>
  </si>
  <si>
    <t>15. EPC  Information of the financed RRE</t>
  </si>
  <si>
    <t>Number of dwellings</t>
  </si>
  <si>
    <t>% No. of Dwellings</t>
  </si>
  <si>
    <t>M.1A.15.1</t>
  </si>
  <si>
    <t>A++++</t>
  </si>
  <si>
    <t>M.1A.15.2</t>
  </si>
  <si>
    <t>A+++</t>
  </si>
  <si>
    <t>M.1A.15.3</t>
  </si>
  <si>
    <t>A++</t>
  </si>
  <si>
    <t>M.1A.15.4</t>
  </si>
  <si>
    <t>A+</t>
  </si>
  <si>
    <t>M.1A.15.5</t>
  </si>
  <si>
    <t>A</t>
  </si>
  <si>
    <t>M.1A.15.6</t>
  </si>
  <si>
    <t>B</t>
  </si>
  <si>
    <t>M.1A.15.7</t>
  </si>
  <si>
    <t>C</t>
  </si>
  <si>
    <t>M.1A.15.8</t>
  </si>
  <si>
    <t>D</t>
  </si>
  <si>
    <t>M.1A.15.9</t>
  </si>
  <si>
    <t>E</t>
  </si>
  <si>
    <t>M.1A.15.10</t>
  </si>
  <si>
    <t>F</t>
  </si>
  <si>
    <t>M.1A.15.11</t>
  </si>
  <si>
    <t>G</t>
  </si>
  <si>
    <t>M.1A.15.12</t>
  </si>
  <si>
    <t>M.1A.15.13</t>
  </si>
  <si>
    <t>M.1A.15.14</t>
  </si>
  <si>
    <t>M.1A.15.15</t>
  </si>
  <si>
    <t>M.1A.15.16</t>
  </si>
  <si>
    <t>M.1A.15.17</t>
  </si>
  <si>
    <t>M.1A.15.18</t>
  </si>
  <si>
    <t>no data</t>
  </si>
  <si>
    <t>M.1A.15.19</t>
  </si>
  <si>
    <t>OM.1A.15.1</t>
  </si>
  <si>
    <t>OM.1A.15.2</t>
  </si>
  <si>
    <t>OM.1A.15.3</t>
  </si>
  <si>
    <t>16. Average energy use intensity (kWh/m2 per year)</t>
  </si>
  <si>
    <t>M.1A.16.1</t>
  </si>
  <si>
    <t>&lt;0</t>
  </si>
  <si>
    <t>M.1A.16.2</t>
  </si>
  <si>
    <t>0-20</t>
  </si>
  <si>
    <t>M.1A.16.3</t>
  </si>
  <si>
    <t>20-40</t>
  </si>
  <si>
    <t>M.1A.16.4</t>
  </si>
  <si>
    <t>40-60</t>
  </si>
  <si>
    <t>M.1A.16.5</t>
  </si>
  <si>
    <t>60-80</t>
  </si>
  <si>
    <t>M.1A.16.6</t>
  </si>
  <si>
    <t>80-100</t>
  </si>
  <si>
    <t>M.1A.16.7</t>
  </si>
  <si>
    <t>100-120</t>
  </si>
  <si>
    <t>M.1A.16.8</t>
  </si>
  <si>
    <t>120-140</t>
  </si>
  <si>
    <t>M.1A.16.9</t>
  </si>
  <si>
    <t>140-160</t>
  </si>
  <si>
    <t>M.1A.16.10</t>
  </si>
  <si>
    <t>&gt;160</t>
  </si>
  <si>
    <t>M.1A.16.11</t>
  </si>
  <si>
    <t>M.1A.16.12</t>
  </si>
  <si>
    <t>M.1A.16.13</t>
  </si>
  <si>
    <t>M.1A.16.14</t>
  </si>
  <si>
    <t>M.1A.16.15</t>
  </si>
  <si>
    <t>M.1A.16.16</t>
  </si>
  <si>
    <t>M.1A.16.17</t>
  </si>
  <si>
    <t>M.1A.16.18</t>
  </si>
  <si>
    <t>M.1A.16.19</t>
  </si>
  <si>
    <t>OM.1A.16.1</t>
  </si>
  <si>
    <t>OM.1A.16.2</t>
  </si>
  <si>
    <t>OM.1A.16.3</t>
  </si>
  <si>
    <t>17. Dwelling Age Structure</t>
  </si>
  <si>
    <t>M.1A.17.1</t>
  </si>
  <si>
    <t>older than 1919</t>
  </si>
  <si>
    <t>M.1A.17.2</t>
  </si>
  <si>
    <t>1919 - 1945</t>
  </si>
  <si>
    <t>M.1A.17.3</t>
  </si>
  <si>
    <t>1946 - 1960</t>
  </si>
  <si>
    <t>M.1A.17.4</t>
  </si>
  <si>
    <t>1961 - 1970</t>
  </si>
  <si>
    <t>M.1A.17.5</t>
  </si>
  <si>
    <t>1971 - 1980</t>
  </si>
  <si>
    <t>M.1A.17.6</t>
  </si>
  <si>
    <t>1981 - 1990</t>
  </si>
  <si>
    <t>M.1A.17.7</t>
  </si>
  <si>
    <t>1991 - 2000</t>
  </si>
  <si>
    <t>M.1A.17.8</t>
  </si>
  <si>
    <t>2001 - 2005</t>
  </si>
  <si>
    <t>M.1A.17.9</t>
  </si>
  <si>
    <t>2006 -2010</t>
  </si>
  <si>
    <t>M.1A.17.10</t>
  </si>
  <si>
    <t>2011 - 2015</t>
  </si>
  <si>
    <t>M.1A.17.11</t>
  </si>
  <si>
    <t>2016 - 2020</t>
  </si>
  <si>
    <t>M.1A.17.12</t>
  </si>
  <si>
    <t>2021 and onwards</t>
  </si>
  <si>
    <t>M.1A.17.13</t>
  </si>
  <si>
    <t>M.1A.17.14</t>
  </si>
  <si>
    <t>OM.1A.17.1</t>
  </si>
  <si>
    <t>OM.1A.17.2</t>
  </si>
  <si>
    <t>OM.1A.17.3</t>
  </si>
  <si>
    <t>OM.1A.17.4</t>
  </si>
  <si>
    <t>OM.1A.17.5</t>
  </si>
  <si>
    <t>OM.1A.17.6</t>
  </si>
  <si>
    <t>OM.1A.17.7</t>
  </si>
  <si>
    <t>OM.1A.17.8</t>
  </si>
  <si>
    <t>OM.1A.17.9</t>
  </si>
  <si>
    <t>OM.1A.17.10</t>
  </si>
  <si>
    <t>18. Dwelling type</t>
  </si>
  <si>
    <t>M.1A.18.1</t>
  </si>
  <si>
    <t>House, detached or semi-detached</t>
  </si>
  <si>
    <t>M.1A.18.2</t>
  </si>
  <si>
    <t>Flat or Apartment</t>
  </si>
  <si>
    <t>M.1A.18.3</t>
  </si>
  <si>
    <t>Bungalow</t>
  </si>
  <si>
    <t>M.1A.18.4</t>
  </si>
  <si>
    <t>Terraced House</t>
  </si>
  <si>
    <t>M.1A.18.5</t>
  </si>
  <si>
    <t>Multifamily House</t>
  </si>
  <si>
    <t>M.1A.18.6</t>
  </si>
  <si>
    <t>Land Only</t>
  </si>
  <si>
    <t>M.1A.18.7</t>
  </si>
  <si>
    <t>other</t>
  </si>
  <si>
    <t>M.1A.18.8</t>
  </si>
  <si>
    <t>OM.1A.18.1</t>
  </si>
  <si>
    <t>19. New Residential Building</t>
  </si>
  <si>
    <t>M.1A.19.1</t>
  </si>
  <si>
    <t>New Buidling</t>
  </si>
  <si>
    <t>M.1A.19.2</t>
  </si>
  <si>
    <t>Existing bulding</t>
  </si>
  <si>
    <t>M.1A.19.3</t>
  </si>
  <si>
    <t>M.1A.19.4</t>
  </si>
  <si>
    <t>M.1A.19.5</t>
  </si>
  <si>
    <t>OM.1A.19.1</t>
  </si>
  <si>
    <t>20. CO2 emission - by dwelling type - as per national availability</t>
  </si>
  <si>
    <t>Ton CO2 (per year)</t>
  </si>
  <si>
    <t>Ton CO2 (per year) (LTV adjusted)</t>
  </si>
  <si>
    <t>kg CO2/m2 (per year)</t>
  </si>
  <si>
    <t>M.1A.20.1</t>
  </si>
  <si>
    <t>M.1A.20.2</t>
  </si>
  <si>
    <t>M.1A.20.3</t>
  </si>
  <si>
    <t>M.1A.20.4</t>
  </si>
  <si>
    <t>M.1A.20.5</t>
  </si>
  <si>
    <t>M.1A.20.6</t>
  </si>
  <si>
    <t>M.1A.20.7</t>
  </si>
  <si>
    <t>M.1A.20.8</t>
  </si>
  <si>
    <t>M.1A.20.9</t>
  </si>
  <si>
    <t>M.1A.20.10</t>
  </si>
  <si>
    <t>Weighted Average</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</si>
  <si>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</si>
  <si>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</si>
  <si>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</si>
  <si>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</si>
  <si>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</si>
  <si>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</si>
  <si>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</si>
  <si>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</si>
  <si>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</si>
  <si>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</si>
  <si>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</si>
  <si>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</si>
  <si>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</si>
  <si>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</si>
  <si>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</si>
  <si>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</si>
  <si>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</si>
  <si>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</si>
  <si>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</si>
  <si>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</si>
  <si>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</si>
  <si>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</si>
  <si>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</si>
  <si>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</si>
  <si>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</si>
  <si>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</si>
  <si>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</si>
  <si>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</si>
  <si>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</si>
  <si>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</si>
  <si>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</si>
  <si>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</si>
  <si>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</si>
  <si>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</si>
  <si>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</si>
  <si>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</si>
  <si>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</si>
  <si>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</si>
  <si>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21. Loan Size Information</t>
  </si>
  <si>
    <t>M.1B.21.1</t>
  </si>
  <si>
    <t>M.1B.21.2</t>
  </si>
  <si>
    <t>M.1B.21.3</t>
  </si>
  <si>
    <t>M.1B.21.4</t>
  </si>
  <si>
    <t>M.1B.21.5</t>
  </si>
  <si>
    <t>M.1B.21.6</t>
  </si>
  <si>
    <t>M.1B.21.7</t>
  </si>
  <si>
    <t>M.1B.21.8</t>
  </si>
  <si>
    <t>M.1B.21.9</t>
  </si>
  <si>
    <t>M.1B.21.10</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</si>
  <si>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</si>
  <si>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</si>
  <si>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</si>
  <si>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</si>
  <si>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</si>
  <si>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</si>
  <si>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</si>
  <si>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</si>
  <si>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</si>
  <si>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</si>
  <si>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</si>
  <si>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</si>
  <si>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</si>
  <si>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</si>
  <si>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</si>
  <si>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</si>
  <si>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</si>
  <si>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</si>
  <si>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</si>
  <si>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</si>
  <si>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</si>
  <si>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</si>
  <si>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</si>
  <si>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</si>
  <si>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</si>
  <si>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</si>
  <si>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</si>
  <si>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</si>
  <si>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</si>
  <si>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</si>
  <si>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</si>
  <si>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</si>
  <si>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</si>
  <si>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</si>
  <si>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</si>
  <si>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</si>
  <si>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23. Loan to Value (LTV) Information - INDEXED</t>
  </si>
  <si>
    <t>M.1B.23.1</t>
  </si>
  <si>
    <t>[Mark as ND1 if not relevant]</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</si>
  <si>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</si>
  <si>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</si>
  <si>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</si>
  <si>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</si>
  <si>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</si>
  <si>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</si>
  <si>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</si>
  <si>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</si>
  <si>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</si>
  <si>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</si>
  <si>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</si>
  <si>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</si>
  <si>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</si>
  <si>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</si>
  <si>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</si>
  <si>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</si>
  <si>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</si>
  <si>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</si>
  <si>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24. Breakdown by Type</t>
  </si>
  <si>
    <t>% Commercial loans</t>
  </si>
  <si>
    <t>M.1B.24.1</t>
  </si>
  <si>
    <t>Retail</t>
  </si>
  <si>
    <t>M.1B.24.2</t>
  </si>
  <si>
    <t>Office</t>
  </si>
  <si>
    <t>M.1B.24.3</t>
  </si>
  <si>
    <t>Hotel/Tourism</t>
  </si>
  <si>
    <t>M.1B.24.4</t>
  </si>
  <si>
    <t>Shopping malls</t>
  </si>
  <si>
    <t>M.1B.24.5</t>
  </si>
  <si>
    <t>Industry</t>
  </si>
  <si>
    <t>M.1B.24.6</t>
  </si>
  <si>
    <t>Agriculture</t>
  </si>
  <si>
    <t>M.1B.24.7</t>
  </si>
  <si>
    <t>Other commercially used</t>
  </si>
  <si>
    <t>M.1B.24.8</t>
  </si>
  <si>
    <t xml:space="preserve">Hospital </t>
  </si>
  <si>
    <t>M.1B.24.9</t>
  </si>
  <si>
    <t xml:space="preserve">School </t>
  </si>
  <si>
    <t>M.1B.24.10</t>
  </si>
  <si>
    <t>other RE with a social relevant purpose</t>
  </si>
  <si>
    <t>M.1B.24.11</t>
  </si>
  <si>
    <t>Land</t>
  </si>
  <si>
    <t>M.1B.24.12</t>
  </si>
  <si>
    <t>Property developers / Building under construction</t>
  </si>
  <si>
    <t>M.1B.24.13</t>
  </si>
  <si>
    <t>OM.1B.24.1</t>
  </si>
  <si>
    <t>o/w Cultural purposes</t>
  </si>
  <si>
    <t>OM.1B.24.2</t>
  </si>
  <si>
    <t>OM.1B.24.3</t>
  </si>
  <si>
    <t>OM.1B.24.4</t>
  </si>
  <si>
    <t>OM.1B.24.5</t>
  </si>
  <si>
    <t>OM.1B.24.6</t>
  </si>
  <si>
    <t>OM.1B.24.7</t>
  </si>
  <si>
    <t>OM.1B.24.8</t>
  </si>
  <si>
    <t>OM.1B.24.9</t>
  </si>
  <si>
    <t>OM.1B.24.10</t>
  </si>
  <si>
    <t>OM.1B.24.11</t>
  </si>
  <si>
    <t>OM.1B.24.12</t>
  </si>
  <si>
    <t>OM.1B.24.13</t>
  </si>
  <si>
    <t>OM.1B.24.14</t>
  </si>
  <si>
    <t>25. EPC  Information of the financed CRE</t>
  </si>
  <si>
    <t>Number of CRE</t>
  </si>
  <si>
    <t>% No. of CRE</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</si>
  <si>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</si>
  <si>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</si>
  <si>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</si>
  <si>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</si>
  <si>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</si>
  <si>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</si>
  <si>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</si>
  <si>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</si>
  <si>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</si>
  <si>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</si>
  <si>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</si>
  <si>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</si>
  <si>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</si>
  <si>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</si>
  <si>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</si>
  <si>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</si>
  <si>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</si>
  <si>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</si>
  <si>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</si>
  <si>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</si>
  <si>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</si>
  <si>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</si>
  <si>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26. Average energy use intensity (kWh/m2 - per year)</t>
  </si>
  <si>
    <t>M.1B.26.1</t>
  </si>
  <si>
    <t>M.1B.26.2</t>
  </si>
  <si>
    <t>M.1B.26.3</t>
  </si>
  <si>
    <t>M.1B.26.4</t>
  </si>
  <si>
    <t>M.1B.26.5</t>
  </si>
  <si>
    <t>M.1B.26.6</t>
  </si>
  <si>
    <t>M.1B.26.7</t>
  </si>
  <si>
    <t>M.1B.26.8</t>
  </si>
  <si>
    <t>M.1B.26.9</t>
  </si>
  <si>
    <t>M.1B.26.10</t>
  </si>
  <si>
    <t>M.1B.26.11</t>
  </si>
  <si>
    <t>M.1B.26.12</t>
  </si>
  <si>
    <t>M.1B.26.13</t>
  </si>
  <si>
    <t>M.1B.26.14</t>
  </si>
  <si>
    <t>M.1B.26.15</t>
  </si>
  <si>
    <t>M.1B.26.16</t>
  </si>
  <si>
    <t>M.1B.26.17</t>
  </si>
  <si>
    <t>M.1B.26.18</t>
  </si>
  <si>
    <t>M.1B.26.19</t>
  </si>
  <si>
    <t>OM.1B.26.1</t>
  </si>
  <si>
    <t>OM.1B.26.2</t>
  </si>
  <si>
    <t>OM.1B.26.3</t>
  </si>
  <si>
    <t>27. CRE Age Structure</t>
  </si>
  <si>
    <t>M.1B.27.1</t>
  </si>
  <si>
    <t>M.1B.27.2</t>
  </si>
  <si>
    <t>M.1B.27.3</t>
  </si>
  <si>
    <t>M.1B.27.4</t>
  </si>
  <si>
    <t>M.1B.27.5</t>
  </si>
  <si>
    <t>M.1B.27.6</t>
  </si>
  <si>
    <t>M.1B.27.7</t>
  </si>
  <si>
    <t>M.1B.27.8</t>
  </si>
  <si>
    <t>M.1B.27.9</t>
  </si>
  <si>
    <t>2006 - 2010</t>
  </si>
  <si>
    <t>M.1B.27.10</t>
  </si>
  <si>
    <t>M.1B.27.11</t>
  </si>
  <si>
    <t>M.1B.27.12</t>
  </si>
  <si>
    <t>M.1B.27.13</t>
  </si>
  <si>
    <t>M.1B.27.14</t>
  </si>
  <si>
    <t>OM.1B.27.1</t>
  </si>
  <si>
    <t>OM.1B.27.2</t>
  </si>
  <si>
    <t>OM.1B.27.3</t>
  </si>
  <si>
    <t>OM.1B.27.4</t>
  </si>
  <si>
    <t>OM.1B.27.5</t>
  </si>
  <si>
    <t>OM.1B.27.6</t>
  </si>
  <si>
    <t>OM.1B.27.7</t>
  </si>
  <si>
    <t>OM.1B.27.8</t>
  </si>
  <si>
    <t>OM.1B.27.9</t>
  </si>
  <si>
    <t>OM.1B.27.10</t>
  </si>
  <si>
    <t>28. New Commercial Building</t>
  </si>
  <si>
    <t>M.1B.28.1</t>
  </si>
  <si>
    <t>M.1B.28.2</t>
  </si>
  <si>
    <t>M.1B.28.3</t>
  </si>
  <si>
    <t>M.1B.28.4</t>
  </si>
  <si>
    <t>M.1B.28.5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</si>
  <si>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</si>
  <si>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</si>
  <si>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</si>
  <si>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</si>
  <si>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</si>
  <si>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</si>
  <si>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</si>
  <si>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</si>
  <si>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</si>
  <si>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</si>
  <si>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</si>
  <si>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</si>
  <si>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</si>
  <si>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</si>
  <si>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</si>
  <si>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</si>
  <si>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</si>
  <si>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</si>
  <si>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</si>
  <si>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</si>
  <si>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</si>
  <si>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B1. EEM Harmonised Disclosure Template - Sustainable Mortgage Assets</t>
  </si>
  <si>
    <t>EUR</t>
  </si>
  <si>
    <t>CONTENT OF TAB B1</t>
  </si>
  <si>
    <t>1.  Share of sustainable loans in the total mortgage program</t>
  </si>
  <si>
    <t>2. Additional information on the sustainable section of the mortgage stock</t>
  </si>
  <si>
    <t>2A. Sustainable Residential Loans</t>
  </si>
  <si>
    <t>2B. Sustainable Commercial Loans</t>
  </si>
  <si>
    <t>1.  Share of EEMI-eligible loans in the total mortgage program</t>
  </si>
  <si>
    <t xml:space="preserve">1. Amount of EEMI eligible loans </t>
  </si>
  <si>
    <t>Number of loans</t>
  </si>
  <si>
    <t>% Nominal (mn) to total mortgage program</t>
  </si>
  <si>
    <t>% No. of Loans to total mortgage program</t>
  </si>
  <si>
    <t>SM.1.1.1</t>
  </si>
  <si>
    <t>EEMI eligible  loans</t>
  </si>
  <si>
    <t>SM.1.1.2</t>
  </si>
  <si>
    <t xml:space="preserve">other </t>
  </si>
  <si>
    <t>SM.1.1.3</t>
  </si>
  <si>
    <t>Total sustainable loans</t>
  </si>
  <si>
    <t>OSM.1.1.4</t>
  </si>
  <si>
    <t>OSM.1.1.5</t>
  </si>
  <si>
    <t>OSM.1.1.6</t>
  </si>
  <si>
    <t>OSM.1.1.7</t>
  </si>
  <si>
    <t>2. EEMI elilgible loan flow (since cut-off date from previous HDT)</t>
  </si>
  <si>
    <t>SM.2.1.1</t>
  </si>
  <si>
    <t xml:space="preserve">new issuance </t>
  </si>
  <si>
    <t>SM.2.1.2</t>
  </si>
  <si>
    <t>redemptions</t>
  </si>
  <si>
    <t>OSM.2.1.1</t>
  </si>
  <si>
    <t>OSM.2.1.2</t>
  </si>
  <si>
    <t>OSM.2.1.3</t>
  </si>
  <si>
    <t>OSM.2.1.4</t>
  </si>
  <si>
    <t>3. EEMI eligible mortgage loans funding structure</t>
  </si>
  <si>
    <t>SM.3.1.1</t>
  </si>
  <si>
    <t>deposit</t>
  </si>
  <si>
    <t>SM.3.1.2</t>
  </si>
  <si>
    <t>covered bonds</t>
  </si>
  <si>
    <t>SM.3.1.3</t>
  </si>
  <si>
    <t xml:space="preserve">securitisation </t>
  </si>
  <si>
    <t>SM.3.1.4</t>
  </si>
  <si>
    <t>unsecured bonds</t>
  </si>
  <si>
    <t>OSM.3.1.1</t>
  </si>
  <si>
    <t>OSM.3.1.2</t>
  </si>
  <si>
    <t>OSM.3.1.3</t>
  </si>
  <si>
    <t>OSM.3.1.4</t>
  </si>
  <si>
    <t>OSM.3.1.5</t>
  </si>
  <si>
    <t>OSM.3.1.6</t>
  </si>
  <si>
    <t>OSM.3.1.7</t>
  </si>
  <si>
    <t>2. Additional information on the EEMI eligible section of the mortgage stock</t>
  </si>
  <si>
    <t>1. EEMI Property Type Information</t>
  </si>
  <si>
    <t>% Total sustainable Mortgages</t>
  </si>
  <si>
    <t>SM.2.1.3</t>
  </si>
  <si>
    <t>SM.2.1.4</t>
  </si>
  <si>
    <t>OSM.2.1.5</t>
  </si>
  <si>
    <t>OSM.2.1.6</t>
  </si>
  <si>
    <t>OSM.2.1.7</t>
  </si>
  <si>
    <t>OSM.2.1.8</t>
  </si>
  <si>
    <t>OSM.2.1.9</t>
  </si>
  <si>
    <t>OSM.2.1.10</t>
  </si>
  <si>
    <t>OSM.2.1.11</t>
  </si>
  <si>
    <t>OSM.2.1.12</t>
  </si>
  <si>
    <t>OSM.2.1.13</t>
  </si>
  <si>
    <t>OSM.2.1.14</t>
  </si>
  <si>
    <t>OSM.2.1.15</t>
  </si>
  <si>
    <t>OSM.2.1.16</t>
  </si>
  <si>
    <t>OSM.2.1.17</t>
  </si>
  <si>
    <t>OSM.2.1.18</t>
  </si>
  <si>
    <t>Total sustainable Mortgages</t>
  </si>
  <si>
    <t>SM.2.2.1</t>
  </si>
  <si>
    <t>Number of EEMI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</si>
  <si>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</si>
  <si>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</si>
  <si>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</si>
  <si>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</si>
  <si>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</si>
  <si>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</si>
  <si>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</si>
  <si>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</si>
  <si>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</si>
  <si>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</si>
  <si>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</si>
  <si>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</si>
  <si>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</si>
  <si>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</si>
  <si>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</si>
  <si>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</si>
  <si>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</si>
  <si>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</si>
  <si>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</si>
  <si>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</si>
  <si>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</si>
  <si>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</si>
  <si>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</si>
  <si>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</si>
  <si>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</si>
  <si>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</si>
  <si>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</si>
  <si>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</si>
  <si>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</si>
  <si>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</si>
  <si>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</si>
  <si>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</si>
  <si>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</si>
  <si>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</si>
  <si>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</si>
  <si>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</si>
  <si>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</si>
  <si>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</si>
  <si>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</si>
  <si>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</si>
  <si>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</si>
  <si>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</si>
  <si>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</si>
  <si>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</si>
  <si>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</si>
  <si>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</si>
  <si>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</si>
  <si>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</si>
  <si>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</si>
  <si>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</si>
  <si>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</si>
  <si>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</si>
  <si>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</si>
  <si>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</si>
  <si>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</si>
  <si>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</si>
  <si>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</si>
  <si>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</si>
  <si>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</si>
  <si>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</si>
  <si>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</si>
  <si>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</si>
  <si>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</si>
  <si>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</si>
  <si>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</si>
  <si>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</si>
  <si>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</si>
  <si>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</si>
  <si>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</si>
  <si>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</si>
  <si>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</si>
  <si>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</si>
  <si>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</si>
  <si>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</si>
  <si>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</si>
  <si>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</si>
  <si>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</si>
  <si>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</si>
  <si>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</si>
  <si>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</si>
  <si>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</si>
  <si>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</si>
  <si>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</si>
  <si>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</si>
  <si>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</si>
  <si>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</si>
  <si>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</si>
  <si>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</si>
  <si>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</si>
  <si>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</si>
  <si>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</si>
  <si>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</si>
  <si>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</si>
  <si>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</si>
  <si>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</si>
  <si>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</si>
  <si>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</si>
  <si>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</si>
  <si>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</si>
  <si>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</si>
  <si>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</si>
  <si>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</si>
  <si>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</si>
  <si>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</si>
  <si>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</si>
  <si>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</si>
  <si>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</si>
  <si>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</si>
  <si>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</si>
  <si>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</si>
  <si>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</si>
  <si>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</si>
  <si>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</si>
  <si>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</si>
  <si>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</si>
  <si>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</si>
  <si>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</si>
  <si>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</si>
  <si>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6. Breakdown by Interest Rate - Optional</t>
  </si>
  <si>
    <t>SM.2.6.1</t>
  </si>
  <si>
    <t>SM.2.6.2</t>
  </si>
  <si>
    <t>SM.2.6.3</t>
  </si>
  <si>
    <t>OSM.2.6.1</t>
  </si>
  <si>
    <t>OSM.2.6.2</t>
  </si>
  <si>
    <t>OSM.2.6.3</t>
  </si>
  <si>
    <t>OSM.2.6.4</t>
  </si>
  <si>
    <t>OSM.2.6.5</t>
  </si>
  <si>
    <t>OSM.2.6.6</t>
  </si>
  <si>
    <t xml:space="preserve">7. Breakdown by Repayment Type - Optional </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</si>
  <si>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</si>
  <si>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</si>
  <si>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</si>
  <si>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</si>
  <si>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</si>
  <si>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</si>
  <si>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</si>
  <si>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</si>
  <si>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</si>
  <si>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</si>
  <si>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</si>
  <si>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</si>
  <si>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</si>
  <si>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</si>
  <si>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</si>
  <si>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</si>
  <si>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</si>
  <si>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</si>
  <si>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</si>
  <si>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</si>
  <si>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</si>
  <si>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</si>
  <si>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</si>
  <si>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</si>
  <si>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</si>
  <si>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</si>
  <si>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</si>
  <si>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</si>
  <si>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</si>
  <si>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</si>
  <si>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Loans</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</si>
  <si>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</si>
  <si>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</si>
  <si>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</si>
  <si>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</si>
  <si>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</si>
  <si>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</si>
  <si>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</si>
  <si>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</si>
  <si>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</si>
  <si>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</si>
  <si>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</si>
  <si>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</si>
  <si>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</si>
  <si>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</si>
  <si>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</si>
  <si>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</si>
  <si>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</si>
  <si>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</si>
  <si>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</si>
  <si>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</si>
  <si>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</si>
  <si>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</si>
  <si>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</si>
  <si>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</si>
  <si>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</si>
  <si>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</si>
  <si>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</si>
  <si>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</si>
  <si>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</si>
  <si>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</si>
  <si>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</si>
  <si>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</si>
  <si>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</si>
  <si>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</si>
  <si>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</si>
  <si>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</si>
  <si>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</si>
  <si>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</si>
  <si>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</si>
  <si>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</si>
  <si>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</si>
  <si>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</si>
  <si>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</si>
  <si>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</si>
  <si>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</si>
  <si>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</si>
  <si>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</si>
  <si>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</si>
  <si>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</si>
  <si>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</si>
  <si>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</si>
  <si>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</si>
  <si>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</si>
  <si>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</si>
  <si>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</si>
  <si>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</si>
  <si>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</si>
  <si>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</si>
  <si>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</si>
  <si>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</si>
  <si>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</si>
  <si>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</si>
  <si>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</si>
  <si>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</si>
  <si>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</si>
  <si>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</si>
  <si>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</si>
  <si>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</si>
  <si>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</si>
  <si>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</si>
  <si>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</si>
  <si>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</si>
  <si>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</si>
  <si>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</si>
  <si>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</si>
  <si>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</si>
  <si>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</si>
  <si>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</si>
  <si>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</si>
  <si>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</si>
  <si>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</si>
  <si>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</si>
  <si>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</si>
  <si>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</si>
  <si>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</si>
  <si>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</si>
  <si>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</si>
  <si>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</si>
  <si>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</si>
  <si>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</si>
  <si>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</si>
  <si>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</si>
  <si>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</si>
  <si>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</si>
  <si>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</si>
  <si>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</si>
  <si>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</si>
  <si>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</si>
  <si>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</si>
  <si>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</si>
  <si>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</si>
  <si>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</si>
  <si>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</si>
  <si>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</si>
  <si>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</si>
  <si>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</si>
  <si>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</si>
  <si>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</si>
  <si>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</si>
  <si>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</si>
  <si>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</si>
  <si>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</si>
  <si>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</si>
  <si>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</si>
  <si>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</si>
  <si>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</si>
  <si>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</si>
  <si>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</si>
  <si>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</si>
  <si>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</si>
  <si>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</si>
  <si>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</si>
  <si>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</si>
  <si>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</si>
  <si>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</si>
  <si>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</si>
  <si>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</si>
  <si>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</si>
  <si>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</si>
  <si>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</si>
  <si>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</si>
  <si>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</si>
  <si>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</si>
  <si>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</si>
  <si>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</si>
  <si>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</si>
  <si>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</si>
  <si>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</si>
  <si>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</si>
  <si>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</si>
  <si>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</si>
  <si>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</si>
  <si>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</si>
  <si>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</si>
  <si>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</si>
  <si>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</si>
  <si>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</si>
  <si>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</si>
  <si>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</si>
  <si>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</si>
  <si>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</si>
  <si>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</si>
  <si>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</si>
  <si>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SM.2A.18.1</t>
  </si>
  <si>
    <t>SM.2A.18.2</t>
  </si>
  <si>
    <t>SM.2A.18.3</t>
  </si>
  <si>
    <t>SM.2A.18.4</t>
  </si>
  <si>
    <t>SM.2A.18.5</t>
  </si>
  <si>
    <t>SM.2A.18.6</t>
  </si>
  <si>
    <t>SM.2A.18.7</t>
  </si>
  <si>
    <t>SM.2A.18.8</t>
  </si>
  <si>
    <t>OSM.2A.18.4</t>
  </si>
  <si>
    <t>SM.2A.19.1</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</si>
  <si>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</si>
  <si>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</si>
  <si>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</si>
  <si>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</si>
  <si>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</si>
  <si>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</si>
  <si>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</si>
  <si>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</si>
  <si>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</si>
  <si>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</si>
  <si>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</si>
  <si>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</si>
  <si>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</si>
  <si>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</si>
  <si>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</si>
  <si>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</si>
  <si>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</si>
  <si>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</si>
  <si>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</si>
  <si>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</si>
  <si>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</si>
  <si>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</si>
  <si>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</si>
  <si>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</si>
  <si>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</si>
  <si>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</si>
  <si>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</si>
  <si>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</si>
  <si>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</si>
  <si>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</si>
  <si>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</si>
  <si>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</si>
  <si>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</si>
  <si>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</si>
  <si>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</si>
  <si>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</si>
  <si>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</si>
  <si>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</si>
  <si>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</si>
  <si>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</si>
  <si>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</si>
  <si>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</si>
  <si>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</si>
  <si>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</si>
  <si>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</si>
  <si>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</si>
  <si>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</si>
  <si>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</si>
  <si>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</si>
  <si>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</si>
  <si>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</si>
  <si>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</si>
  <si>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</si>
  <si>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Commercial Loans</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</si>
  <si>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</si>
  <si>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</si>
  <si>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</si>
  <si>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</si>
  <si>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</si>
  <si>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</si>
  <si>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</si>
  <si>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</si>
  <si>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</si>
  <si>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</si>
  <si>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</si>
  <si>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</si>
  <si>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</si>
  <si>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</si>
  <si>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</si>
  <si>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</si>
  <si>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</si>
  <si>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</si>
  <si>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</si>
  <si>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</si>
  <si>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</si>
  <si>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</si>
  <si>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</si>
  <si>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</si>
  <si>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</si>
  <si>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</si>
  <si>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</si>
  <si>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</si>
  <si>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</si>
  <si>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</si>
  <si>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</si>
  <si>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</si>
  <si>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</si>
  <si>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</si>
  <si>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</si>
  <si>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</si>
  <si>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SM.2B.22.11</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</si>
  <si>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</si>
  <si>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</si>
  <si>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</si>
  <si>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</si>
  <si>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</si>
  <si>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</si>
  <si>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</si>
  <si>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</si>
  <si>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</si>
  <si>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</si>
  <si>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</si>
  <si>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</si>
  <si>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</si>
  <si>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</si>
  <si>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</si>
  <si>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</si>
  <si>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</si>
  <si>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</si>
  <si>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</si>
  <si>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</si>
  <si>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</si>
  <si>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</si>
  <si>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</si>
  <si>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</si>
  <si>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</si>
  <si>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</si>
  <si>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</si>
  <si>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</si>
  <si>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</si>
  <si>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</si>
  <si>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</si>
  <si>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</si>
  <si>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</si>
  <si>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</si>
  <si>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</si>
  <si>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</si>
  <si>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</si>
  <si>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</si>
  <si>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</si>
  <si>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</si>
  <si>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</si>
  <si>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</si>
  <si>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</si>
  <si>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</si>
  <si>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</si>
  <si>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</si>
  <si>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</si>
  <si>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</si>
  <si>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</si>
  <si>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</si>
  <si>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</si>
  <si>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</si>
  <si>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</si>
  <si>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</si>
  <si>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</si>
  <si>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</si>
  <si>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</si>
  <si>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</si>
  <si>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</si>
  <si>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</si>
  <si>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</si>
  <si>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</si>
  <si>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</si>
  <si>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</si>
  <si>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</si>
  <si>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</si>
  <si>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</si>
  <si>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</si>
  <si>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</si>
  <si>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</si>
  <si>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</si>
  <si>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</si>
  <si>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</si>
  <si>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</si>
  <si>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</si>
  <si>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</si>
  <si>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</si>
  <si>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</si>
  <si>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</si>
  <si>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</si>
  <si>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</si>
  <si>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</si>
  <si>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</si>
  <si>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</si>
  <si>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</si>
  <si>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</si>
  <si>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</si>
  <si>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</si>
  <si>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</si>
  <si>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</si>
  <si>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</si>
  <si>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</si>
  <si>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</si>
  <si>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</si>
  <si>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</si>
  <si>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</si>
  <si>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</si>
  <si>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</si>
  <si>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</si>
  <si>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</si>
  <si>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</si>
  <si>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</si>
  <si>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</si>
  <si>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</si>
  <si>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</si>
  <si>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</si>
  <si>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</si>
  <si>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</si>
  <si>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</si>
  <si>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</si>
  <si>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</si>
  <si>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</si>
  <si>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</si>
  <si>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</si>
  <si>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</si>
  <si>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</si>
  <si>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</si>
  <si>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</si>
  <si>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</si>
  <si>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</si>
  <si>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</si>
  <si>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 No. CRE</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</si>
  <si>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</si>
  <si>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</si>
  <si>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</si>
  <si>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</si>
  <si>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</si>
  <si>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</si>
  <si>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</si>
  <si>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</si>
  <si>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</si>
  <si>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</si>
  <si>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</si>
  <si>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</si>
  <si>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</si>
  <si>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</si>
  <si>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</si>
  <si>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</si>
  <si>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</si>
  <si>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</si>
  <si>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</si>
  <si>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</si>
  <si>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</si>
  <si>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</si>
  <si>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</si>
  <si>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</si>
  <si>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C. Harmonised Disclosure Template - Glossary</t>
  </si>
  <si>
    <t>The definitions below reflect the national specificities</t>
  </si>
  <si>
    <t>1. Glossary - Standard Harmonised Items</t>
  </si>
  <si>
    <t>Definition</t>
  </si>
  <si>
    <t>HG.1.1</t>
  </si>
  <si>
    <t>EE mortgage loans</t>
  </si>
  <si>
    <t>In line with the Energy Efficient Mortgage (EEM) Convention. Further indications potentially available on the national information page of the EEM Label website</t>
  </si>
  <si>
    <t>HG.1.2</t>
  </si>
  <si>
    <t>LTVs: Definition</t>
  </si>
  <si>
    <t>HG.1.3</t>
  </si>
  <si>
    <t>LTVs: Calculation of property value</t>
  </si>
  <si>
    <t>HG.1.4</t>
  </si>
  <si>
    <t>LTVs: Applied property valuation techniques, including whether use of index, Automated Valuation Model (AVM) or on-site audits</t>
  </si>
  <si>
    <t>HG.1.5</t>
  </si>
  <si>
    <t>LTVs: Frequency and time of last valuation</t>
  </si>
  <si>
    <t>HG.1.6</t>
  </si>
  <si>
    <t xml:space="preserve">Explain how mortgage types are defined whether for residential housing, multi-family housing, commercial real estate, etc. </t>
  </si>
  <si>
    <t>HG.1.7</t>
  </si>
  <si>
    <t>Non-performing loans</t>
  </si>
  <si>
    <t>OHG.1.1</t>
  </si>
  <si>
    <t>Where available: further information on the EEMI eligible mortgage loans funding structure</t>
  </si>
  <si>
    <t>OHG.1.2</t>
  </si>
  <si>
    <t>NPV assumptions (when stated)</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</si>
  <si>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</si>
  <si>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</si>
  <si>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</si>
  <si>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</si>
  <si>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</si>
  <si>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</si>
  <si>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</si>
  <si>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</si>
  <si>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</si>
  <si>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</si>
  <si>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</si>
  <si>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</si>
  <si>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</si>
  <si>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</si>
  <si>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</si>
  <si>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Confidential information</t>
  </si>
  <si>
    <t>ND4</t>
  </si>
  <si>
    <t>OHG.2.2</t>
  </si>
  <si>
    <t>OHG.2.3</t>
  </si>
  <si>
    <t>3. Glossary - Extra national and/or Issuer Items</t>
  </si>
  <si>
    <t>HG.3.1</t>
  </si>
  <si>
    <t>Indication of proxy usage for ESG-related data (indicator, methodology, timing, share of proxy usage for single indicators etc.)</t>
  </si>
  <si>
    <t>Other definitions deemed relevant</t>
  </si>
  <si>
    <t>OHG.3.1</t>
  </si>
  <si>
    <t>OHG.3.2</t>
  </si>
  <si>
    <t>OHG.3.3</t>
  </si>
  <si>
    <t>OHG.3.4</t>
  </si>
  <si>
    <t>OHG.3.5</t>
  </si>
  <si>
    <t>D1. EEM Harmonised Disclosure Template - Optional Taxonomy Compliant Mortgage Assets</t>
  </si>
  <si>
    <t>CONTENT OF TAB D1</t>
  </si>
  <si>
    <t>1.  Level of compliance with Taxonomy</t>
  </si>
  <si>
    <t>2.  Share of loans financing Taxonomy compliant buildings</t>
  </si>
  <si>
    <t>1. Taxonomy Criteria</t>
  </si>
  <si>
    <t>% Nominal (mn) to EEM Labelled Products</t>
  </si>
  <si>
    <t>% No. of Loans to EEM Labelled Products</t>
  </si>
  <si>
    <t>DM.1.1.1</t>
  </si>
  <si>
    <t xml:space="preserve">Substantial Contribution to climate change mitigation </t>
  </si>
  <si>
    <t>[for completion]</t>
  </si>
  <si>
    <t>DM.1.1.2</t>
  </si>
  <si>
    <t>Do No Significant Harm (DNSH)</t>
  </si>
  <si>
    <t>DM.1.1.3</t>
  </si>
  <si>
    <t>Minimum social safeguards</t>
  </si>
  <si>
    <t>DM.1.1.4</t>
  </si>
  <si>
    <t>Taxonomy full compliance</t>
  </si>
  <si>
    <t xml:space="preserve">1. Amount of loans </t>
  </si>
  <si>
    <t>DM.2.1.1</t>
  </si>
  <si>
    <t>Loans financing Taxonomy compliant buildings</t>
  </si>
  <si>
    <t>DM.2.1.2</t>
  </si>
  <si>
    <t xml:space="preserve">o/w construction of new buildings </t>
  </si>
  <si>
    <t>DM.2.1.3</t>
  </si>
  <si>
    <t>o/w renovation of existing buildings</t>
  </si>
  <si>
    <t>DM.2.1.4</t>
  </si>
  <si>
    <t>o/w acquistion and ownership of  buildings</t>
  </si>
  <si>
    <t>ODM.2.1.1</t>
  </si>
  <si>
    <t>ODM.2.1.2</t>
  </si>
  <si>
    <t>ODM.2.1.3</t>
  </si>
  <si>
    <t>2. Loan flow based on Taxonomy compliant buildings (since cut-off date from previous HDT)</t>
  </si>
  <si>
    <t>DM.2.2.1</t>
  </si>
  <si>
    <t xml:space="preserve">new lending </t>
  </si>
  <si>
    <t>DM.2.2.2</t>
  </si>
  <si>
    <t>repayments</t>
  </si>
  <si>
    <t>ODM.2.2.1</t>
  </si>
  <si>
    <t>ODM.2.2.2</t>
  </si>
  <si>
    <t>ODM.2.2.3</t>
  </si>
  <si>
    <t>ODM.2.2.4</t>
  </si>
  <si>
    <t>3. EEMI eligible &amp; taxonomy compliant mortgage loans funding structure</t>
  </si>
  <si>
    <t>DM.2.3.1</t>
  </si>
  <si>
    <t>DM.2.3.2</t>
  </si>
  <si>
    <t>DM.2.3.3</t>
  </si>
  <si>
    <t>DM.2.3.4</t>
  </si>
  <si>
    <t>DM.2.3.5</t>
  </si>
  <si>
    <t>ODM.2.3.1</t>
  </si>
  <si>
    <t>ODM.2.3.2</t>
  </si>
  <si>
    <t>ODM.2.3.3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</si>
</sst>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0.0"/>
  </numFmts>
  <fonts count="38"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rgb="FF00B050"/>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
      <left style="medium">
        <color rgb="FF00B050"/>
      </left>
      <right/>
      <top/>
      <bottom style="thick">
        <color rgb="FF00B050"/>
      </bottom>
      <diagonal/>
    </border>
  </borders>
  <cellStyleXfs count="9">
    <xf numFmtId="0" fontId="0" fillId="0" borderId="0"/>
    <xf numFmtId="9" fontId="3" fillId="0" borderId="0"/>
    <xf numFmtId="0" fontId="13" fillId="0" borderId="0"/>
    <xf numFmtId="43" fontId="3" fillId="0" borderId="0"/>
    <xf numFmtId="0" fontId="25" fillId="0" borderId="0"/>
    <xf numFmtId="0" fontId="25" fillId="0" borderId="0"/>
    <xf numFmtId="0" fontId="25" fillId="0" borderId="0"/>
    <xf numFmtId="0" fontId="34" fillId="0" borderId="0"/>
    <xf numFmtId="0" fontId="25" fillId="0" borderId="0">
      <alignment horizontal="left" wrapText="1"/>
    </xf>
  </cellStyleXfs>
  <cellXfs count="190">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1" fillId="0" borderId="0" xfId="0" applyFont="1" applyAlignment="1">
      <alignment vertical="center" wrapText="1"/>
    </xf>
    <xf numFmtId="0" fontId="32"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vertical="center" wrapText="1"/>
    </xf>
    <xf numFmtId="0" fontId="33" fillId="0" borderId="0" xfId="0" applyFont="1" applyAlignment="1">
      <alignment vertical="center" wrapText="1"/>
    </xf>
    <xf numFmtId="0" fontId="32" fillId="0" borderId="0" xfId="0" applyFont="1" applyAlignment="1">
      <alignment vertical="center" wrapText="1"/>
    </xf>
    <xf numFmtId="0" fontId="24" fillId="0" borderId="0" xfId="0" applyFont="1" applyAlignment="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Alignment="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Alignment="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4" fontId="26" fillId="0" borderId="0" xfId="1" applyNumberFormat="1" applyFont="1" applyAlignment="1">
      <alignment horizontal="center" vertical="center" wrapText="1"/>
    </xf>
    <xf numFmtId="164" fontId="1"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4" fontId="1" fillId="0" borderId="0" xfId="0" quotePrefix="1" applyNumberFormat="1" applyFont="1" applyAlignment="1">
      <alignment horizontal="center" vertical="center" wrapText="1"/>
    </xf>
    <xf numFmtId="165"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4" fontId="1" fillId="0" borderId="0" xfId="1" quotePrefix="1" applyNumberFormat="1" applyFont="1" applyAlignment="1">
      <alignment horizontal="center" vertical="center" wrapText="1"/>
    </xf>
    <xf numFmtId="165"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xf numFmtId="0" fontId="6" fillId="0" borderId="22" xfId="0" applyFont="1" applyBorder="1"/>
    <xf numFmtId="0" fontId="6" fillId="0" borderId="23" xfId="0" applyFont="1" applyBorder="1"/>
    <xf numFmtId="0" fontId="5" fillId="0" borderId="23" xfId="2" applyFont="1" applyBorder="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Border="1" applyAlignment="1">
      <alignment horizontal="center" vertical="center" wrapText="1"/>
    </xf>
    <xf numFmtId="0" fontId="22" fillId="6" borderId="0" xfId="0" quotePrefix="1" applyFont="1" applyFill="1" applyAlignment="1">
      <alignment horizontal="center" vertical="center" wrapText="1"/>
    </xf>
    <xf numFmtId="164" fontId="3" fillId="0" borderId="0" xfId="1" applyNumberFormat="1" applyAlignment="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3" fontId="1"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5" fontId="1" fillId="0" borderId="0" xfId="1" applyNumberFormat="1" applyFont="1" applyAlignment="1">
      <alignment horizontal="center" vertical="center" wrapText="1"/>
    </xf>
    <xf numFmtId="0" fontId="31" fillId="0" borderId="0" xfId="0" applyFont="1" applyAlignment="1">
      <alignment wrapText="1"/>
    </xf>
    <xf numFmtId="165" fontId="1" fillId="0" borderId="0" xfId="0" applyNumberFormat="1" applyFont="1" applyAlignment="1" applyProtection="1">
      <alignment horizontal="center" vertical="center" wrapText="1"/>
      <protection locked="0"/>
    </xf>
    <xf numFmtId="165"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4" fontId="1" fillId="0" borderId="0" xfId="1" applyNumberFormat="1" applyFont="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4" fontId="24"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5"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4" fontId="0" fillId="0" borderId="0" xfId="0" applyNumberFormat="1" applyAlignment="1">
      <alignment horizontal="center" vertical="center" wrapText="1"/>
    </xf>
    <xf numFmtId="0" fontId="13" fillId="0" borderId="26" xfId="2" quotePrefix="1" applyBorder="1" applyAlignment="1">
      <alignment horizontal="center" vertical="center" wrapText="1"/>
    </xf>
    <xf numFmtId="0" fontId="13" fillId="0" borderId="27" xfId="2" quotePrefix="1" applyBorder="1" applyAlignment="1">
      <alignment horizontal="center" vertical="center" wrapText="1"/>
    </xf>
    <xf numFmtId="0" fontId="1" fillId="0" borderId="0" xfId="0" applyFont="1" applyAlignment="1">
      <alignment horizontal="center"/>
    </xf>
    <xf numFmtId="0" fontId="1" fillId="0" borderId="0" xfId="0" applyFont="1"/>
    <xf numFmtId="0" fontId="36" fillId="0" borderId="0" xfId="0" applyFont="1" applyAlignment="1">
      <alignment horizontal="right" vertical="center" wrapText="1"/>
    </xf>
    <xf numFmtId="0" fontId="37"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5" fillId="0" borderId="0" xfId="0" applyFont="1" applyAlignment="1">
      <alignment horizontal="center" vertical="center"/>
    </xf>
    <xf numFmtId="0" fontId="13" fillId="0" borderId="0" xfId="2"/>
    <xf numFmtId="0" fontId="0" fillId="0" borderId="0" xfId="0" applyAlignment="1">
      <alignment horizontal="left"/>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0" borderId="0" xfId="0" quotePrefix="1" applyFont="1" applyAlignment="1" applyProtection="1">
      <alignment vertical="top" wrapText="1"/>
      <protection locked="0"/>
    </xf>
    <xf numFmtId="0" fontId="1" fillId="0" borderId="0" xfId="0" quotePrefix="1" applyFont="1" applyAlignment="1">
      <alignment vertical="top" wrapText="1"/>
    </xf>
    <xf numFmtId="0" fontId="13" fillId="5" borderId="0" xfId="2" applyFill="1" applyAlignment="1">
      <alignment horizontal="center"/>
    </xf>
    <xf numFmtId="0" fontId="0" fillId="0" borderId="0" xfId="0"/>
    <xf numFmtId="0" fontId="35" fillId="0" borderId="0" xfId="0" applyFont="1" applyAlignment="1">
      <alignment horizontal="center" vertical="center"/>
    </xf>
    <xf numFmtId="0" fontId="0" fillId="0" borderId="0" xfId="0" applyAlignment="1">
      <alignment horizontal="left" wrapText="1"/>
    </xf>
    <xf numFmtId="0" fontId="0" fillId="0" borderId="5" xfId="0" applyBorder="1" applyAlignment="1">
      <alignment horizontal="left" wrapText="1"/>
    </xf>
    <xf numFmtId="0" fontId="0" fillId="0" borderId="5" xfId="0" applyBorder="1"/>
    <xf numFmtId="0" fontId="0" fillId="0" borderId="5" xfId="0" applyBorder="1" applyAlignment="1">
      <alignment horizontal="left" vertical="top" wrapText="1"/>
    </xf>
    <xf numFmtId="0" fontId="8"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3" fillId="0" borderId="18" xfId="2" quotePrefix="1" applyBorder="1" applyAlignment="1">
      <alignment horizontal="center"/>
    </xf>
    <xf numFmtId="0" fontId="17" fillId="5" borderId="0" xfId="0" applyFont="1" applyFill="1" applyAlignment="1">
      <alignment horizontal="left" vertical="center" wrapText="1"/>
    </xf>
    <xf numFmtId="0" fontId="13" fillId="0" borderId="18" xfId="2" quotePrefix="1" applyBorder="1" applyAlignment="1">
      <alignment horizontal="center" vertical="center" wrapText="1"/>
    </xf>
    <xf numFmtId="0" fontId="13" fillId="0" borderId="28" xfId="2" quotePrefix="1" applyBorder="1" applyAlignment="1">
      <alignment horizontal="center" vertical="center" wrapText="1"/>
    </xf>
    <xf numFmtId="0" fontId="0" fillId="0" borderId="16" xfId="0" applyBorder="1"/>
    <xf numFmtId="0" fontId="13" fillId="0" borderId="26" xfId="2" quotePrefix="1" applyBorder="1" applyAlignment="1">
      <alignment horizontal="center" vertical="center" wrapText="1"/>
    </xf>
    <xf numFmtId="0" fontId="0" fillId="0" borderId="20" xfId="0" applyBorder="1"/>
    <xf numFmtId="0" fontId="17" fillId="5" borderId="19" xfId="0" applyFont="1" applyFill="1" applyBorder="1" applyAlignment="1">
      <alignment horizontal="center" vertical="center" wrapText="1"/>
    </xf>
    <xf numFmtId="0" fontId="0" fillId="0" borderId="17" xfId="0" applyBorder="1"/>
    <xf numFmtId="0" fontId="29" fillId="5" borderId="0" xfId="0" applyFont="1" applyFill="1" applyAlignment="1">
      <alignment horizontal="left" vertical="center" wrapText="1"/>
    </xf>
  </cellXfs>
  <cellStyles count="9">
    <cellStyle name="Comma 2" xfId="3" xr:uid="{00000000-0005-0000-0000-000003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s://www.energy-efficient-mortgage-label.org/"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customHeight="1" x14ac:dyDescent="0.25">
      <c r="A1" s="32" t="s">
        <v>0</v>
      </c>
    </row>
    <row r="3" spans="1:1" x14ac:dyDescent="0.25">
      <c r="A3" s="43"/>
    </row>
    <row r="4" spans="1:1" ht="34.5" customHeight="1" x14ac:dyDescent="0.25">
      <c r="A4" s="44" t="s">
        <v>1</v>
      </c>
    </row>
    <row r="5" spans="1:1" ht="34.5" customHeight="1" x14ac:dyDescent="0.25">
      <c r="A5" s="44" t="s">
        <v>2</v>
      </c>
    </row>
    <row r="6" spans="1:1" ht="51.75" customHeight="1" x14ac:dyDescent="0.25">
      <c r="A6" s="44" t="s">
        <v>3</v>
      </c>
    </row>
    <row r="7" spans="1:1" ht="17.25" customHeight="1" x14ac:dyDescent="0.25">
      <c r="A7" s="44"/>
    </row>
    <row r="8" spans="1:1" ht="18.75" customHeight="1" x14ac:dyDescent="0.25">
      <c r="A8" s="45" t="s">
        <v>4</v>
      </c>
    </row>
    <row r="9" spans="1:1" ht="54.75" customHeight="1" x14ac:dyDescent="0.3">
      <c r="A9" s="46" t="s">
        <v>5</v>
      </c>
    </row>
    <row r="10" spans="1:1" ht="86.25" customHeight="1" x14ac:dyDescent="0.25">
      <c r="A10" s="47" t="s">
        <v>6</v>
      </c>
    </row>
    <row r="11" spans="1:1" ht="34.5" customHeight="1" x14ac:dyDescent="0.25">
      <c r="A11" s="47" t="s">
        <v>7</v>
      </c>
    </row>
    <row r="12" spans="1:1" ht="17.25" customHeight="1" x14ac:dyDescent="0.25">
      <c r="A12" s="47" t="s">
        <v>8</v>
      </c>
    </row>
    <row r="13" spans="1:1" ht="17.25" customHeight="1" x14ac:dyDescent="0.25">
      <c r="A13" s="47" t="s">
        <v>9</v>
      </c>
    </row>
    <row r="14" spans="1:1" ht="34.5" customHeight="1" x14ac:dyDescent="0.25">
      <c r="A14" s="47" t="s">
        <v>10</v>
      </c>
    </row>
    <row r="15" spans="1:1" ht="17.25" customHeight="1" x14ac:dyDescent="0.25">
      <c r="A15" s="47"/>
    </row>
    <row r="16" spans="1:1" ht="18.75" customHeight="1" x14ac:dyDescent="0.25">
      <c r="A16" s="45" t="s">
        <v>11</v>
      </c>
    </row>
    <row r="17" spans="1:1" ht="17.25" customHeight="1" x14ac:dyDescent="0.25">
      <c r="A17" s="48" t="s">
        <v>12</v>
      </c>
    </row>
    <row r="18" spans="1:1" ht="34.5" customHeight="1" x14ac:dyDescent="0.25">
      <c r="A18" s="49" t="s">
        <v>13</v>
      </c>
    </row>
    <row r="19" spans="1:1" ht="34.5" customHeight="1" x14ac:dyDescent="0.25">
      <c r="A19" s="49" t="s">
        <v>14</v>
      </c>
    </row>
    <row r="20" spans="1:1" ht="51.75" customHeight="1" x14ac:dyDescent="0.25">
      <c r="A20" s="49" t="s">
        <v>15</v>
      </c>
    </row>
    <row r="21" spans="1:1" ht="106.5" customHeight="1" x14ac:dyDescent="0.25">
      <c r="A21" s="49" t="s">
        <v>16</v>
      </c>
    </row>
    <row r="22" spans="1:1" ht="69" customHeight="1" x14ac:dyDescent="0.25">
      <c r="A22" s="49" t="s">
        <v>17</v>
      </c>
    </row>
    <row r="23" spans="1:1" ht="34.5" customHeight="1" x14ac:dyDescent="0.25">
      <c r="A23" s="49" t="s">
        <v>18</v>
      </c>
    </row>
    <row r="24" spans="1:1" ht="17.25" customHeight="1" x14ac:dyDescent="0.25">
      <c r="A24" s="49" t="s">
        <v>19</v>
      </c>
    </row>
    <row r="25" spans="1:1" ht="17.25" customHeight="1" x14ac:dyDescent="0.25">
      <c r="A25" s="48" t="s">
        <v>20</v>
      </c>
    </row>
    <row r="26" spans="1:1" ht="51.75" customHeight="1" x14ac:dyDescent="0.3">
      <c r="A26" s="50" t="s">
        <v>21</v>
      </c>
    </row>
    <row r="27" spans="1:1" ht="17.25" customHeight="1" x14ac:dyDescent="0.3">
      <c r="A27" s="50" t="s">
        <v>22</v>
      </c>
    </row>
    <row r="28" spans="1:1" ht="17.25" customHeight="1" x14ac:dyDescent="0.25">
      <c r="A28" s="48" t="s">
        <v>23</v>
      </c>
    </row>
    <row r="29" spans="1:1" ht="34.5" customHeight="1" x14ac:dyDescent="0.25">
      <c r="A29" s="49" t="s">
        <v>24</v>
      </c>
    </row>
    <row r="30" spans="1:1" ht="34.5" customHeight="1" x14ac:dyDescent="0.25">
      <c r="A30" s="49" t="s">
        <v>25</v>
      </c>
    </row>
    <row r="31" spans="1:1" ht="34.5" customHeight="1" x14ac:dyDescent="0.25">
      <c r="A31" s="49" t="s">
        <v>26</v>
      </c>
    </row>
    <row r="32" spans="1:1" ht="34.5" customHeight="1" x14ac:dyDescent="0.25">
      <c r="A32" s="49" t="s">
        <v>27</v>
      </c>
    </row>
    <row r="33" spans="1:1" ht="17.25" customHeight="1" x14ac:dyDescent="0.25">
      <c r="A33" s="49"/>
    </row>
    <row r="34" spans="1:1" ht="18.75" customHeight="1" x14ac:dyDescent="0.25">
      <c r="A34" s="45" t="s">
        <v>28</v>
      </c>
    </row>
    <row r="35" spans="1:1" ht="17.25" customHeight="1" x14ac:dyDescent="0.25">
      <c r="A35" s="48" t="s">
        <v>29</v>
      </c>
    </row>
    <row r="36" spans="1:1" ht="34.5" customHeight="1" x14ac:dyDescent="0.25">
      <c r="A36" s="49" t="s">
        <v>30</v>
      </c>
    </row>
    <row r="37" spans="1:1" ht="34.5" customHeight="1" x14ac:dyDescent="0.25">
      <c r="A37" s="49" t="s">
        <v>31</v>
      </c>
    </row>
    <row r="38" spans="1:1" ht="34.5" customHeight="1" x14ac:dyDescent="0.25">
      <c r="A38" s="49" t="s">
        <v>32</v>
      </c>
    </row>
    <row r="39" spans="1:1" ht="17.25" customHeight="1" x14ac:dyDescent="0.25">
      <c r="A39" s="49" t="s">
        <v>33</v>
      </c>
    </row>
    <row r="40" spans="1:1" ht="34.5" customHeight="1" x14ac:dyDescent="0.25">
      <c r="A40" s="49" t="s">
        <v>34</v>
      </c>
    </row>
    <row r="41" spans="1:1" ht="17.25" customHeight="1" x14ac:dyDescent="0.25">
      <c r="A41" s="48" t="s">
        <v>35</v>
      </c>
    </row>
    <row r="42" spans="1:1" ht="17.25" customHeight="1" x14ac:dyDescent="0.25">
      <c r="A42" s="49" t="s">
        <v>36</v>
      </c>
    </row>
    <row r="43" spans="1:1" ht="17.25" customHeight="1" x14ac:dyDescent="0.3">
      <c r="A43" s="128" t="s">
        <v>37</v>
      </c>
    </row>
    <row r="44" spans="1:1" ht="17.25" customHeight="1" x14ac:dyDescent="0.25">
      <c r="A44" s="48" t="s">
        <v>38</v>
      </c>
    </row>
    <row r="45" spans="1:1" ht="34.5" customHeight="1" x14ac:dyDescent="0.3">
      <c r="A45" s="50" t="s">
        <v>39</v>
      </c>
    </row>
    <row r="46" spans="1:1" ht="34.5" customHeight="1" x14ac:dyDescent="0.25">
      <c r="A46" s="49" t="s">
        <v>40</v>
      </c>
    </row>
    <row r="47" spans="1:1" ht="34.5" customHeight="1" x14ac:dyDescent="0.25">
      <c r="A47" s="49" t="s">
        <v>41</v>
      </c>
    </row>
    <row r="48" spans="1:1" ht="17.25" customHeight="1" x14ac:dyDescent="0.25">
      <c r="A48" s="49" t="s">
        <v>42</v>
      </c>
    </row>
    <row r="49" spans="1:1" ht="17.25" customHeight="1" x14ac:dyDescent="0.3">
      <c r="A49" s="50" t="s">
        <v>43</v>
      </c>
    </row>
    <row r="50" spans="1:1" ht="17.25" customHeight="1" x14ac:dyDescent="0.25">
      <c r="A50" s="48" t="s">
        <v>44</v>
      </c>
    </row>
    <row r="51" spans="1:1" ht="34.5" customHeight="1" x14ac:dyDescent="0.3">
      <c r="A51" s="50" t="s">
        <v>45</v>
      </c>
    </row>
    <row r="52" spans="1:1" ht="17.25" customHeight="1" x14ac:dyDescent="0.25">
      <c r="A52" s="49" t="s">
        <v>46</v>
      </c>
    </row>
    <row r="53" spans="1:1" ht="34.5" customHeight="1" x14ac:dyDescent="0.3">
      <c r="A53" s="50" t="s">
        <v>47</v>
      </c>
    </row>
    <row r="54" spans="1:1" ht="17.25" customHeight="1" x14ac:dyDescent="0.25">
      <c r="A54" s="48" t="s">
        <v>48</v>
      </c>
    </row>
    <row r="55" spans="1:1" ht="17.25" customHeight="1" x14ac:dyDescent="0.3">
      <c r="A55" s="50" t="s">
        <v>49</v>
      </c>
    </row>
    <row r="56" spans="1:1" ht="34.5" customHeight="1" x14ac:dyDescent="0.25">
      <c r="A56" s="49" t="s">
        <v>50</v>
      </c>
    </row>
    <row r="57" spans="1:1" ht="17.25" customHeight="1" x14ac:dyDescent="0.25">
      <c r="A57" s="49" t="s">
        <v>51</v>
      </c>
    </row>
    <row r="58" spans="1:1" ht="17.25" customHeight="1" x14ac:dyDescent="0.25">
      <c r="A58" s="49" t="s">
        <v>52</v>
      </c>
    </row>
    <row r="59" spans="1:1" ht="17.25" customHeight="1" x14ac:dyDescent="0.25">
      <c r="A59" s="48" t="s">
        <v>53</v>
      </c>
    </row>
    <row r="60" spans="1:1" ht="34.5" customHeight="1" x14ac:dyDescent="0.25">
      <c r="A60" s="49" t="s">
        <v>54</v>
      </c>
    </row>
    <row r="61" spans="1:1" ht="17.25" customHeight="1" x14ac:dyDescent="0.25">
      <c r="A61" s="51"/>
    </row>
    <row r="62" spans="1:1" ht="18.75" customHeight="1" x14ac:dyDescent="0.25">
      <c r="A62" s="45" t="s">
        <v>55</v>
      </c>
    </row>
    <row r="63" spans="1:1" ht="17.25" customHeight="1" x14ac:dyDescent="0.25">
      <c r="A63" s="48" t="s">
        <v>56</v>
      </c>
    </row>
    <row r="64" spans="1:1" ht="34.5" customHeight="1" x14ac:dyDescent="0.25">
      <c r="A64" s="49" t="s">
        <v>57</v>
      </c>
    </row>
    <row r="65" spans="1:1" ht="17.25" customHeight="1" x14ac:dyDescent="0.25">
      <c r="A65" s="49" t="s">
        <v>58</v>
      </c>
    </row>
    <row r="66" spans="1:1" ht="34.5" customHeight="1" x14ac:dyDescent="0.25">
      <c r="A66" s="47" t="s">
        <v>59</v>
      </c>
    </row>
    <row r="67" spans="1:1" ht="34.5" customHeight="1" x14ac:dyDescent="0.25">
      <c r="A67" s="47" t="s">
        <v>60</v>
      </c>
    </row>
    <row r="68" spans="1:1" ht="34.5" customHeight="1" x14ac:dyDescent="0.25">
      <c r="A68" s="47" t="s">
        <v>61</v>
      </c>
    </row>
    <row r="69" spans="1:1" ht="17.25" customHeight="1" x14ac:dyDescent="0.25">
      <c r="A69" s="52" t="s">
        <v>62</v>
      </c>
    </row>
    <row r="70" spans="1:1" ht="51.75" customHeight="1" x14ac:dyDescent="0.25">
      <c r="A70" s="47" t="s">
        <v>63</v>
      </c>
    </row>
    <row r="71" spans="1:1" ht="17.25" customHeight="1" x14ac:dyDescent="0.25">
      <c r="A71" s="47" t="s">
        <v>64</v>
      </c>
    </row>
    <row r="72" spans="1:1" ht="17.25" customHeight="1" x14ac:dyDescent="0.25">
      <c r="A72" s="52" t="s">
        <v>65</v>
      </c>
    </row>
    <row r="73" spans="1:1" ht="17.25" customHeight="1" x14ac:dyDescent="0.25">
      <c r="A73" s="47" t="s">
        <v>66</v>
      </c>
    </row>
    <row r="74" spans="1:1" ht="17.25" customHeight="1" x14ac:dyDescent="0.25">
      <c r="A74" s="52" t="s">
        <v>67</v>
      </c>
    </row>
    <row r="75" spans="1:1" ht="34.5" customHeight="1" x14ac:dyDescent="0.25">
      <c r="A75" s="47" t="s">
        <v>68</v>
      </c>
    </row>
    <row r="76" spans="1:1" ht="17.25" customHeight="1" x14ac:dyDescent="0.25">
      <c r="A76" s="47" t="s">
        <v>69</v>
      </c>
    </row>
    <row r="77" spans="1:1" ht="51.75" customHeight="1" x14ac:dyDescent="0.25">
      <c r="A77" s="47" t="s">
        <v>70</v>
      </c>
    </row>
    <row r="78" spans="1:1" ht="17.25" customHeight="1" x14ac:dyDescent="0.25">
      <c r="A78" s="52" t="s">
        <v>71</v>
      </c>
    </row>
    <row r="79" spans="1:1" ht="17.25" customHeight="1" x14ac:dyDescent="0.3">
      <c r="A79" s="46" t="s">
        <v>72</v>
      </c>
    </row>
    <row r="80" spans="1:1" ht="17.25" customHeight="1" x14ac:dyDescent="0.25">
      <c r="A80" s="52" t="s">
        <v>73</v>
      </c>
    </row>
    <row r="81" spans="1:1" ht="34.5" customHeight="1" x14ac:dyDescent="0.25">
      <c r="A81" s="47" t="s">
        <v>74</v>
      </c>
    </row>
    <row r="82" spans="1:1" ht="34.5" customHeight="1" x14ac:dyDescent="0.25">
      <c r="A82" s="47" t="s">
        <v>75</v>
      </c>
    </row>
    <row r="83" spans="1:1" ht="34.5" customHeight="1" x14ac:dyDescent="0.25">
      <c r="A83" s="47" t="s">
        <v>76</v>
      </c>
    </row>
    <row r="84" spans="1:1" ht="34.5" customHeight="1" x14ac:dyDescent="0.25">
      <c r="A84" s="47" t="s">
        <v>77</v>
      </c>
    </row>
    <row r="85" spans="1:1" ht="34.5" customHeight="1" x14ac:dyDescent="0.25">
      <c r="A85" s="47" t="s">
        <v>78</v>
      </c>
    </row>
    <row r="86" spans="1:1" ht="17.25" customHeight="1" x14ac:dyDescent="0.25">
      <c r="A86" s="52" t="s">
        <v>79</v>
      </c>
    </row>
    <row r="87" spans="1:1" ht="17.25" customHeight="1" x14ac:dyDescent="0.25">
      <c r="A87" s="47" t="s">
        <v>80</v>
      </c>
    </row>
    <row r="88" spans="1:1" ht="34.5" customHeight="1" x14ac:dyDescent="0.25">
      <c r="A88" s="47" t="s">
        <v>81</v>
      </c>
    </row>
    <row r="89" spans="1:1" ht="17.25" customHeight="1" x14ac:dyDescent="0.25">
      <c r="A89" s="52" t="s">
        <v>82</v>
      </c>
    </row>
    <row r="90" spans="1:1" ht="34.5" customHeight="1" x14ac:dyDescent="0.25">
      <c r="A90" s="47" t="s">
        <v>83</v>
      </c>
    </row>
    <row r="91" spans="1:1" ht="17.25" customHeight="1" x14ac:dyDescent="0.25">
      <c r="A91" s="52" t="s">
        <v>84</v>
      </c>
    </row>
    <row r="92" spans="1:1" ht="17.25" customHeight="1" x14ac:dyDescent="0.3">
      <c r="A92" s="46" t="s">
        <v>85</v>
      </c>
    </row>
    <row r="93" spans="1:1" ht="17.25" customHeight="1" x14ac:dyDescent="0.25">
      <c r="A93" s="47" t="s">
        <v>86</v>
      </c>
    </row>
    <row r="94" spans="1:1" ht="17.25" customHeight="1" x14ac:dyDescent="0.25">
      <c r="A94" s="47"/>
    </row>
    <row r="95" spans="1:1" ht="18.75" customHeight="1" x14ac:dyDescent="0.25">
      <c r="A95" s="45" t="s">
        <v>87</v>
      </c>
    </row>
    <row r="96" spans="1:1" ht="34.5" customHeight="1" x14ac:dyDescent="0.3">
      <c r="A96" s="46" t="s">
        <v>88</v>
      </c>
    </row>
    <row r="97" spans="1:1" ht="17.25" customHeight="1" x14ac:dyDescent="0.3">
      <c r="A97" s="46" t="s">
        <v>89</v>
      </c>
    </row>
    <row r="98" spans="1:1" ht="17.25" customHeight="1" x14ac:dyDescent="0.25">
      <c r="A98" s="52" t="s">
        <v>90</v>
      </c>
    </row>
    <row r="99" spans="1:1" ht="17.25" customHeight="1" x14ac:dyDescent="0.25">
      <c r="A99" s="44" t="s">
        <v>91</v>
      </c>
    </row>
    <row r="100" spans="1:1" ht="17.25" customHeight="1" x14ac:dyDescent="0.25">
      <c r="A100" s="47" t="s">
        <v>92</v>
      </c>
    </row>
    <row r="101" spans="1:1" ht="17.25" customHeight="1" x14ac:dyDescent="0.25">
      <c r="A101" s="47" t="s">
        <v>93</v>
      </c>
    </row>
    <row r="102" spans="1:1" ht="17.25" customHeight="1" x14ac:dyDescent="0.25">
      <c r="A102" s="47" t="s">
        <v>94</v>
      </c>
    </row>
    <row r="103" spans="1:1" ht="17.25" customHeight="1" x14ac:dyDescent="0.25">
      <c r="A103" s="47" t="s">
        <v>95</v>
      </c>
    </row>
    <row r="104" spans="1:1" ht="34.5" customHeight="1" x14ac:dyDescent="0.25">
      <c r="A104" s="47" t="s">
        <v>96</v>
      </c>
    </row>
    <row r="105" spans="1:1" ht="17.25" customHeight="1" x14ac:dyDescent="0.25">
      <c r="A105" s="44" t="s">
        <v>97</v>
      </c>
    </row>
    <row r="106" spans="1:1" ht="17.25" customHeight="1" x14ac:dyDescent="0.25">
      <c r="A106" s="47" t="s">
        <v>98</v>
      </c>
    </row>
    <row r="107" spans="1:1" ht="17.25" customHeight="1" x14ac:dyDescent="0.25">
      <c r="A107" s="47" t="s">
        <v>99</v>
      </c>
    </row>
    <row r="108" spans="1:1" ht="17.25" customHeight="1" x14ac:dyDescent="0.25">
      <c r="A108" s="47" t="s">
        <v>100</v>
      </c>
    </row>
    <row r="109" spans="1:1" ht="17.25" customHeight="1" x14ac:dyDescent="0.25">
      <c r="A109" s="47" t="s">
        <v>101</v>
      </c>
    </row>
    <row r="110" spans="1:1" ht="17.25" customHeight="1" x14ac:dyDescent="0.25">
      <c r="A110" s="47" t="s">
        <v>102</v>
      </c>
    </row>
    <row r="111" spans="1:1" ht="17.25" customHeight="1" x14ac:dyDescent="0.25">
      <c r="A111" s="47" t="s">
        <v>103</v>
      </c>
    </row>
    <row r="112" spans="1:1" ht="17.25" customHeight="1" x14ac:dyDescent="0.25">
      <c r="A112" s="52" t="s">
        <v>104</v>
      </c>
    </row>
    <row r="113" spans="1:1" ht="17.25" customHeight="1" x14ac:dyDescent="0.25">
      <c r="A113" s="47" t="s">
        <v>105</v>
      </c>
    </row>
    <row r="114" spans="1:1" ht="17.25" customHeight="1" x14ac:dyDescent="0.25">
      <c r="A114" s="44" t="s">
        <v>106</v>
      </c>
    </row>
    <row r="115" spans="1:1" ht="17.25" customHeight="1" x14ac:dyDescent="0.25">
      <c r="A115" s="47" t="s">
        <v>107</v>
      </c>
    </row>
    <row r="116" spans="1:1" ht="17.25" customHeight="1" x14ac:dyDescent="0.25">
      <c r="A116" s="47" t="s">
        <v>108</v>
      </c>
    </row>
    <row r="117" spans="1:1" ht="17.25" customHeight="1" x14ac:dyDescent="0.25">
      <c r="A117" s="44" t="s">
        <v>109</v>
      </c>
    </row>
    <row r="118" spans="1:1" ht="17.25" customHeight="1" x14ac:dyDescent="0.25">
      <c r="A118" s="47" t="s">
        <v>110</v>
      </c>
    </row>
    <row r="119" spans="1:1" ht="17.25" customHeight="1" x14ac:dyDescent="0.25">
      <c r="A119" s="47" t="s">
        <v>111</v>
      </c>
    </row>
    <row r="120" spans="1:1" ht="17.25" customHeight="1" x14ac:dyDescent="0.25">
      <c r="A120" s="47" t="s">
        <v>112</v>
      </c>
    </row>
    <row r="121" spans="1:1" ht="17.25" customHeight="1" x14ac:dyDescent="0.25">
      <c r="A121" s="52" t="s">
        <v>113</v>
      </c>
    </row>
    <row r="122" spans="1:1" ht="17.25" customHeight="1" x14ac:dyDescent="0.25">
      <c r="A122" s="44" t="s">
        <v>114</v>
      </c>
    </row>
    <row r="123" spans="1:1" ht="17.25" customHeight="1" x14ac:dyDescent="0.25">
      <c r="A123" s="44" t="s">
        <v>115</v>
      </c>
    </row>
    <row r="124" spans="1:1" ht="17.25" customHeight="1" x14ac:dyDescent="0.25">
      <c r="A124" s="47" t="s">
        <v>116</v>
      </c>
    </row>
    <row r="125" spans="1:1" ht="17.25" customHeight="1" x14ac:dyDescent="0.25">
      <c r="A125" s="47" t="s">
        <v>117</v>
      </c>
    </row>
    <row r="126" spans="1:1" ht="17.25" customHeight="1" x14ac:dyDescent="0.25">
      <c r="A126" s="47" t="s">
        <v>118</v>
      </c>
    </row>
    <row r="127" spans="1:1" ht="17.25" customHeight="1" x14ac:dyDescent="0.25">
      <c r="A127" s="47" t="s">
        <v>119</v>
      </c>
    </row>
    <row r="128" spans="1:1" ht="17.25" customHeight="1" x14ac:dyDescent="0.25">
      <c r="A128" s="47" t="s">
        <v>120</v>
      </c>
    </row>
    <row r="129" spans="1:1" ht="17.25" customHeight="1" x14ac:dyDescent="0.25">
      <c r="A129" s="52" t="s">
        <v>121</v>
      </c>
    </row>
    <row r="130" spans="1:1" ht="34.5" customHeight="1" x14ac:dyDescent="0.25">
      <c r="A130" s="47" t="s">
        <v>122</v>
      </c>
    </row>
    <row r="131" spans="1:1" ht="69" customHeight="1" x14ac:dyDescent="0.25">
      <c r="A131" s="47" t="s">
        <v>123</v>
      </c>
    </row>
    <row r="132" spans="1:1" ht="34.5" customHeight="1" x14ac:dyDescent="0.25">
      <c r="A132" s="47" t="s">
        <v>124</v>
      </c>
    </row>
    <row r="133" spans="1:1" ht="17.25" customHeight="1" x14ac:dyDescent="0.25">
      <c r="A133" s="52" t="s">
        <v>125</v>
      </c>
    </row>
    <row r="134" spans="1:1" ht="34.5" customHeight="1" x14ac:dyDescent="0.25">
      <c r="A134" s="44" t="s">
        <v>126</v>
      </c>
    </row>
    <row r="135" spans="1:1" ht="17.25" customHeight="1" x14ac:dyDescent="0.25">
      <c r="A135" s="44"/>
    </row>
    <row r="136" spans="1:1" ht="18.75" customHeight="1" x14ac:dyDescent="0.25">
      <c r="A136" s="45" t="s">
        <v>127</v>
      </c>
    </row>
    <row r="137" spans="1:1" ht="17.25" customHeight="1" x14ac:dyDescent="0.25">
      <c r="A137" s="47" t="s">
        <v>128</v>
      </c>
    </row>
    <row r="138" spans="1:1" ht="34.5" customHeight="1" x14ac:dyDescent="0.25">
      <c r="A138" s="49" t="s">
        <v>129</v>
      </c>
    </row>
    <row r="139" spans="1:1" ht="34.5" customHeight="1" x14ac:dyDescent="0.25">
      <c r="A139" s="49" t="s">
        <v>130</v>
      </c>
    </row>
    <row r="140" spans="1:1" ht="17.25" customHeight="1" x14ac:dyDescent="0.25">
      <c r="A140" s="48" t="s">
        <v>131</v>
      </c>
    </row>
    <row r="141" spans="1:1" ht="17.25" customHeight="1" x14ac:dyDescent="0.25">
      <c r="A141" s="53" t="s">
        <v>132</v>
      </c>
    </row>
    <row r="142" spans="1:1" ht="34.5" customHeight="1" x14ac:dyDescent="0.3">
      <c r="A142" s="50" t="s">
        <v>133</v>
      </c>
    </row>
    <row r="143" spans="1:1" ht="17.25" customHeight="1" x14ac:dyDescent="0.25">
      <c r="A143" s="49" t="s">
        <v>134</v>
      </c>
    </row>
    <row r="144" spans="1:1" ht="17.25" customHeight="1" x14ac:dyDescent="0.25">
      <c r="A144" s="49" t="s">
        <v>135</v>
      </c>
    </row>
    <row r="145" spans="1:1" ht="17.25" customHeight="1" x14ac:dyDescent="0.25">
      <c r="A145" s="53" t="s">
        <v>136</v>
      </c>
    </row>
    <row r="146" spans="1:1" ht="17.25" customHeight="1" x14ac:dyDescent="0.25">
      <c r="A146" s="48" t="s">
        <v>137</v>
      </c>
    </row>
    <row r="147" spans="1:1" ht="17.25" customHeight="1" x14ac:dyDescent="0.25">
      <c r="A147" s="53" t="s">
        <v>138</v>
      </c>
    </row>
    <row r="148" spans="1:1" ht="17.25" customHeight="1" x14ac:dyDescent="0.25">
      <c r="A148" s="49" t="s">
        <v>139</v>
      </c>
    </row>
    <row r="149" spans="1:1" ht="17.25" customHeight="1" x14ac:dyDescent="0.25">
      <c r="A149" s="49" t="s">
        <v>140</v>
      </c>
    </row>
    <row r="150" spans="1:1" ht="17.25" customHeight="1" x14ac:dyDescent="0.25">
      <c r="A150" s="49" t="s">
        <v>141</v>
      </c>
    </row>
    <row r="151" spans="1:1" ht="34.5" customHeight="1" x14ac:dyDescent="0.25">
      <c r="A151" s="53" t="s">
        <v>142</v>
      </c>
    </row>
    <row r="152" spans="1:1" ht="17.25" customHeight="1" x14ac:dyDescent="0.25">
      <c r="A152" s="48" t="s">
        <v>143</v>
      </c>
    </row>
    <row r="153" spans="1:1" ht="17.25" customHeight="1" x14ac:dyDescent="0.25">
      <c r="A153" s="49" t="s">
        <v>144</v>
      </c>
    </row>
    <row r="154" spans="1:1" ht="17.25" customHeight="1" x14ac:dyDescent="0.25">
      <c r="A154" s="49" t="s">
        <v>145</v>
      </c>
    </row>
    <row r="155" spans="1:1" ht="17.25" customHeight="1" x14ac:dyDescent="0.25">
      <c r="A155" s="49" t="s">
        <v>146</v>
      </c>
    </row>
    <row r="156" spans="1:1" ht="17.25" customHeight="1" x14ac:dyDescent="0.25">
      <c r="A156" s="49" t="s">
        <v>147</v>
      </c>
    </row>
    <row r="157" spans="1:1" ht="34.5" customHeight="1" x14ac:dyDescent="0.25">
      <c r="A157" s="49" t="s">
        <v>148</v>
      </c>
    </row>
    <row r="158" spans="1:1" ht="34.5" customHeight="1" x14ac:dyDescent="0.25">
      <c r="A158" s="49" t="s">
        <v>149</v>
      </c>
    </row>
    <row r="159" spans="1:1" ht="17.25" customHeight="1" x14ac:dyDescent="0.25">
      <c r="A159" s="48" t="s">
        <v>150</v>
      </c>
    </row>
    <row r="160" spans="1:1" ht="34.5" customHeight="1" x14ac:dyDescent="0.25">
      <c r="A160" s="49" t="s">
        <v>151</v>
      </c>
    </row>
    <row r="161" spans="1:1" ht="34.5" customHeight="1" x14ac:dyDescent="0.25">
      <c r="A161" s="49" t="s">
        <v>152</v>
      </c>
    </row>
    <row r="162" spans="1:1" ht="17.25" customHeight="1" x14ac:dyDescent="0.25">
      <c r="A162" s="49" t="s">
        <v>153</v>
      </c>
    </row>
    <row r="163" spans="1:1" ht="17.25" customHeight="1" x14ac:dyDescent="0.25">
      <c r="A163" s="48" t="s">
        <v>154</v>
      </c>
    </row>
    <row r="164" spans="1:1" ht="34.5" customHeight="1" x14ac:dyDescent="0.3">
      <c r="A164" s="50" t="s">
        <v>155</v>
      </c>
    </row>
    <row r="165" spans="1:1" ht="34.5" customHeight="1" x14ac:dyDescent="0.25">
      <c r="A165" s="49" t="s">
        <v>156</v>
      </c>
    </row>
    <row r="166" spans="1:1" ht="17.25" customHeight="1" x14ac:dyDescent="0.25">
      <c r="A166" s="48" t="s">
        <v>157</v>
      </c>
    </row>
    <row r="167" spans="1:1" ht="17.25" customHeight="1" x14ac:dyDescent="0.25">
      <c r="A167" s="49" t="s">
        <v>158</v>
      </c>
    </row>
    <row r="168" spans="1:1" ht="17.25" customHeight="1" x14ac:dyDescent="0.25">
      <c r="A168" s="48" t="s">
        <v>159</v>
      </c>
    </row>
    <row r="169" spans="1:1" ht="17.25" customHeight="1" x14ac:dyDescent="0.3">
      <c r="A169" s="50" t="s">
        <v>160</v>
      </c>
    </row>
    <row r="170" spans="1:1" ht="17.25" customHeight="1" x14ac:dyDescent="0.3">
      <c r="A170" s="50"/>
    </row>
    <row r="171" spans="1:1" ht="17.25" customHeight="1" x14ac:dyDescent="0.3">
      <c r="A171" s="50"/>
    </row>
    <row r="172" spans="1:1" ht="17.25" customHeight="1" x14ac:dyDescent="0.3">
      <c r="A172" s="50"/>
    </row>
    <row r="173" spans="1:1" ht="17.25" customHeight="1" x14ac:dyDescent="0.3">
      <c r="A173" s="50"/>
    </row>
    <row r="174" spans="1:1" ht="17.25" customHeight="1" x14ac:dyDescent="0.3">
      <c r="A174" s="50"/>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zoomScale="80" zoomScaleNormal="80" workbookViewId="0">
      <selection activeCell="F7" sqref="F7"/>
    </sheetView>
  </sheetViews>
  <sheetFormatPr defaultRowHeight="15" x14ac:dyDescent="0.25"/>
  <cols>
    <col min="2" max="10" width="12.42578125" customWidth="1"/>
  </cols>
  <sheetData>
    <row r="1" spans="2:10" ht="15.75" customHeight="1" thickBot="1" x14ac:dyDescent="0.3"/>
    <row r="2" spans="2:10" x14ac:dyDescent="0.25">
      <c r="B2" s="94"/>
      <c r="C2" s="95"/>
      <c r="D2" s="95"/>
      <c r="E2" s="95"/>
      <c r="F2" s="95"/>
      <c r="G2" s="95"/>
      <c r="H2" s="95"/>
      <c r="I2" s="95"/>
      <c r="J2" s="96"/>
    </row>
    <row r="3" spans="2:10" x14ac:dyDescent="0.25">
      <c r="B3" s="97"/>
      <c r="C3" s="6"/>
      <c r="D3" s="6"/>
      <c r="E3" s="6"/>
      <c r="F3" s="6"/>
      <c r="G3" s="6"/>
      <c r="H3" s="6"/>
      <c r="I3" s="6"/>
      <c r="J3" s="98"/>
    </row>
    <row r="4" spans="2:10" x14ac:dyDescent="0.25">
      <c r="B4" s="97"/>
      <c r="C4" s="6"/>
      <c r="D4" s="6"/>
      <c r="E4" s="6"/>
      <c r="F4" s="6"/>
      <c r="G4" s="6"/>
      <c r="H4" s="6"/>
      <c r="I4" s="6"/>
      <c r="J4" s="98"/>
    </row>
    <row r="5" spans="2:10" ht="31.5" customHeight="1" x14ac:dyDescent="0.3">
      <c r="B5" s="97"/>
      <c r="C5" s="6"/>
      <c r="D5" s="6"/>
      <c r="E5" s="121"/>
      <c r="F5" s="8" t="s">
        <v>161</v>
      </c>
      <c r="G5" s="6"/>
      <c r="H5" s="6"/>
      <c r="I5" s="6"/>
      <c r="J5" s="98"/>
    </row>
    <row r="6" spans="2:10" ht="41.25" customHeight="1" x14ac:dyDescent="0.25">
      <c r="B6" s="97"/>
      <c r="C6" s="6"/>
      <c r="D6" s="6"/>
      <c r="E6" s="172" t="s">
        <v>162</v>
      </c>
      <c r="F6" s="171"/>
      <c r="G6" s="171"/>
      <c r="H6" s="6"/>
      <c r="I6" s="6"/>
      <c r="J6" s="98"/>
    </row>
    <row r="7" spans="2:10" ht="26.25" customHeight="1" x14ac:dyDescent="0.25">
      <c r="B7" s="97"/>
      <c r="C7" s="6"/>
      <c r="D7" s="6"/>
      <c r="E7" s="6"/>
      <c r="F7" s="166" t="s">
        <v>163</v>
      </c>
      <c r="G7" s="6"/>
      <c r="H7" s="6"/>
      <c r="I7" s="6"/>
      <c r="J7" s="98"/>
    </row>
    <row r="8" spans="2:10" ht="26.25" customHeight="1" x14ac:dyDescent="0.25">
      <c r="B8" s="97"/>
      <c r="C8" s="6"/>
      <c r="D8" s="6"/>
      <c r="E8" s="6"/>
      <c r="F8" s="166" t="s">
        <v>164</v>
      </c>
      <c r="G8" s="6"/>
      <c r="H8" s="6"/>
      <c r="I8" s="6"/>
      <c r="J8" s="98"/>
    </row>
    <row r="9" spans="2:10" ht="21" customHeight="1" x14ac:dyDescent="0.25">
      <c r="B9" s="97"/>
      <c r="C9" s="6"/>
      <c r="D9" s="6"/>
      <c r="E9" s="6"/>
      <c r="F9" s="167" t="s">
        <v>165</v>
      </c>
      <c r="G9" s="6"/>
      <c r="H9" s="6"/>
      <c r="I9" s="6"/>
      <c r="J9" s="98"/>
    </row>
    <row r="10" spans="2:10" ht="21" customHeight="1" x14ac:dyDescent="0.25">
      <c r="B10" s="97"/>
      <c r="C10" s="6"/>
      <c r="D10" s="6"/>
      <c r="E10" s="6"/>
      <c r="F10" s="167" t="s">
        <v>166</v>
      </c>
      <c r="G10" s="6"/>
      <c r="H10" s="6"/>
      <c r="I10" s="6"/>
      <c r="J10" s="98"/>
    </row>
    <row r="11" spans="2:10" ht="21" customHeight="1" x14ac:dyDescent="0.25">
      <c r="B11" s="97"/>
      <c r="C11" s="6"/>
      <c r="D11" s="6"/>
      <c r="E11" s="6"/>
      <c r="F11" s="10"/>
      <c r="G11" s="6"/>
      <c r="H11" s="6"/>
      <c r="I11" s="6"/>
      <c r="J11" s="98"/>
    </row>
    <row r="12" spans="2:10" x14ac:dyDescent="0.25">
      <c r="B12" s="97"/>
      <c r="C12" s="6"/>
      <c r="D12" s="6"/>
      <c r="E12" s="6"/>
      <c r="F12" s="6"/>
      <c r="G12" s="6"/>
      <c r="H12" s="6"/>
      <c r="I12" s="6"/>
      <c r="J12" s="98"/>
    </row>
    <row r="13" spans="2:10" x14ac:dyDescent="0.25">
      <c r="B13" s="97"/>
      <c r="C13" s="6"/>
      <c r="D13" s="6"/>
      <c r="E13" s="6"/>
      <c r="F13" s="6"/>
      <c r="G13" s="6"/>
      <c r="H13" s="6"/>
      <c r="I13" s="6"/>
      <c r="J13" s="98"/>
    </row>
    <row r="14" spans="2:10" x14ac:dyDescent="0.25">
      <c r="B14" s="97"/>
      <c r="C14" s="6"/>
      <c r="D14" s="6"/>
      <c r="E14" s="6"/>
      <c r="F14" s="6"/>
      <c r="G14" s="6"/>
      <c r="H14" s="6"/>
      <c r="I14" s="6"/>
      <c r="J14" s="98"/>
    </row>
    <row r="15" spans="2:10" x14ac:dyDescent="0.25">
      <c r="B15" s="97"/>
      <c r="C15" s="6"/>
      <c r="D15" s="6"/>
      <c r="E15" s="6"/>
      <c r="F15" s="6"/>
      <c r="G15" s="6"/>
      <c r="H15" s="6"/>
      <c r="I15" s="6"/>
      <c r="J15" s="98"/>
    </row>
    <row r="16" spans="2:10" x14ac:dyDescent="0.25">
      <c r="B16" s="97"/>
      <c r="C16" s="6"/>
      <c r="D16" s="6"/>
      <c r="E16" s="6"/>
      <c r="F16" s="6"/>
      <c r="G16" s="6"/>
      <c r="H16" s="6"/>
      <c r="I16" s="6"/>
      <c r="J16" s="98"/>
    </row>
    <row r="17" spans="2:10" x14ac:dyDescent="0.25">
      <c r="B17" s="97"/>
      <c r="C17" s="6"/>
      <c r="D17" s="6"/>
      <c r="E17" s="6"/>
      <c r="F17" s="6"/>
      <c r="G17" s="6"/>
      <c r="H17" s="6"/>
      <c r="I17" s="6"/>
      <c r="J17" s="98"/>
    </row>
    <row r="18" spans="2:10" x14ac:dyDescent="0.25">
      <c r="B18" s="97"/>
      <c r="C18" s="6"/>
      <c r="D18" s="6"/>
      <c r="E18" s="6"/>
      <c r="F18" s="6"/>
      <c r="G18" s="6"/>
      <c r="H18" s="6"/>
      <c r="I18" s="6"/>
      <c r="J18" s="98"/>
    </row>
    <row r="19" spans="2:10" x14ac:dyDescent="0.25">
      <c r="B19" s="97"/>
      <c r="C19" s="6"/>
      <c r="D19" s="6"/>
      <c r="E19" s="6"/>
      <c r="F19" s="6"/>
      <c r="G19" s="6"/>
      <c r="H19" s="6"/>
      <c r="I19" s="6"/>
      <c r="J19" s="98"/>
    </row>
    <row r="20" spans="2:10" x14ac:dyDescent="0.25">
      <c r="B20" s="97"/>
      <c r="C20" s="6"/>
      <c r="D20" s="6"/>
      <c r="E20" s="6"/>
      <c r="F20" s="6"/>
      <c r="G20" s="6"/>
      <c r="H20" s="6"/>
      <c r="I20" s="6"/>
      <c r="J20" s="98"/>
    </row>
    <row r="21" spans="2:10" x14ac:dyDescent="0.25">
      <c r="B21" s="97"/>
      <c r="C21" s="6"/>
      <c r="D21" s="6"/>
      <c r="E21" s="6"/>
      <c r="F21" s="6"/>
      <c r="G21" s="6"/>
      <c r="H21" s="6"/>
      <c r="I21" s="6"/>
      <c r="J21" s="98"/>
    </row>
    <row r="22" spans="2:10" x14ac:dyDescent="0.25">
      <c r="B22" s="97"/>
      <c r="C22" s="6"/>
      <c r="D22" s="6"/>
      <c r="E22" s="6"/>
      <c r="F22" s="11" t="s">
        <v>167</v>
      </c>
      <c r="G22" s="6"/>
      <c r="H22" s="6"/>
      <c r="I22" s="6"/>
      <c r="J22" s="98"/>
    </row>
    <row r="23" spans="2:10" x14ac:dyDescent="0.25">
      <c r="B23" s="97"/>
      <c r="C23" s="6"/>
      <c r="D23" s="6"/>
      <c r="E23" s="6"/>
      <c r="F23" s="12"/>
      <c r="G23" s="6"/>
      <c r="H23" s="6"/>
      <c r="I23" s="6"/>
      <c r="J23" s="98"/>
    </row>
    <row r="24" spans="2:10" x14ac:dyDescent="0.25">
      <c r="B24" s="97"/>
      <c r="C24" s="6"/>
      <c r="D24" s="170" t="s">
        <v>168</v>
      </c>
      <c r="E24" s="171"/>
      <c r="F24" s="171"/>
      <c r="G24" s="171"/>
      <c r="H24" s="171"/>
      <c r="I24" s="6"/>
      <c r="J24" s="98"/>
    </row>
    <row r="25" spans="2:10" x14ac:dyDescent="0.25">
      <c r="B25" s="97"/>
      <c r="C25" s="6"/>
      <c r="D25" s="6"/>
      <c r="H25" s="6"/>
      <c r="I25" s="6"/>
      <c r="J25" s="98"/>
    </row>
    <row r="26" spans="2:10" x14ac:dyDescent="0.25">
      <c r="B26" s="97"/>
      <c r="C26" s="6"/>
      <c r="D26" s="170" t="s">
        <v>169</v>
      </c>
      <c r="E26" s="171"/>
      <c r="F26" s="171"/>
      <c r="G26" s="171"/>
      <c r="H26" s="171"/>
      <c r="I26" s="6"/>
      <c r="J26" s="98"/>
    </row>
    <row r="27" spans="2:10" x14ac:dyDescent="0.25">
      <c r="B27" s="97"/>
      <c r="C27" s="6"/>
      <c r="D27" s="99"/>
      <c r="E27" s="99"/>
      <c r="F27" s="99"/>
      <c r="G27" s="99"/>
      <c r="H27" s="99"/>
      <c r="I27" s="6"/>
      <c r="J27" s="98"/>
    </row>
    <row r="28" spans="2:10" x14ac:dyDescent="0.25">
      <c r="B28" s="97"/>
      <c r="C28" s="6"/>
      <c r="D28" s="170" t="s">
        <v>170</v>
      </c>
      <c r="E28" s="171"/>
      <c r="F28" s="171"/>
      <c r="G28" s="171"/>
      <c r="H28" s="171"/>
      <c r="I28" s="6"/>
      <c r="J28" s="98"/>
    </row>
    <row r="29" spans="2:10" x14ac:dyDescent="0.25">
      <c r="B29" s="97"/>
      <c r="C29" s="6"/>
      <c r="D29" s="6"/>
      <c r="E29" s="6"/>
      <c r="F29" s="6"/>
      <c r="G29" s="6"/>
      <c r="H29" s="6"/>
      <c r="I29" s="6"/>
      <c r="J29" s="98"/>
    </row>
    <row r="30" spans="2:10" x14ac:dyDescent="0.25">
      <c r="B30" s="97"/>
      <c r="C30" s="6"/>
      <c r="D30" s="170" t="s">
        <v>171</v>
      </c>
      <c r="E30" s="171"/>
      <c r="F30" s="171"/>
      <c r="G30" s="171"/>
      <c r="H30" s="171"/>
      <c r="I30" s="6"/>
      <c r="J30" s="98"/>
    </row>
    <row r="31" spans="2:10" ht="15.75" customHeight="1" thickBot="1" x14ac:dyDescent="0.3">
      <c r="B31" s="100"/>
      <c r="C31" s="101"/>
      <c r="D31" s="102"/>
      <c r="E31" s="102"/>
      <c r="F31" s="102"/>
      <c r="G31" s="102"/>
      <c r="H31" s="102"/>
      <c r="I31" s="101"/>
      <c r="J31" s="103"/>
    </row>
  </sheetData>
  <mergeCells count="5">
    <mergeCell ref="D26:H26"/>
    <mergeCell ref="D28:H28"/>
    <mergeCell ref="D24:H24"/>
    <mergeCell ref="E6:G6"/>
    <mergeCell ref="D30:H30"/>
  </mergeCells>
  <hyperlinks>
    <hyperlink ref="D24" location="'A1. EEM General Mortgage Assets'!Print_Area" display="Worksheet EEM General Mortgage Assets" xr:uid="{00000000-0004-0000-0100-000000000000}"/>
    <hyperlink ref="D26" location="' B1. EEM Sust. Mortgage Assets '!A1" display="Worksheet EEM Sust. Mortgage Assets" xr:uid="{00000000-0004-0000-0100-000001000000}"/>
    <hyperlink ref="D28" location="'C. EEM Harmonised Glossary'!A1" display="Worksheet EEM Harmonised Glossary" xr:uid="{00000000-0004-0000-0100-000002000000}"/>
    <hyperlink ref="D30" location="'D1. Optional EEM Taxonomy C  '!A1" display="Worksheet D1. Optional EEM Taxonomy C" xr:uid="{00000000-0004-0000-0100-000003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6"/>
  <sheetViews>
    <sheetView zoomScale="80" zoomScaleNormal="80" workbookViewId="0">
      <selection activeCell="B2" sqref="B2"/>
    </sheetView>
  </sheetViews>
  <sheetFormatPr defaultColWidth="8.85546875" defaultRowHeight="15" x14ac:dyDescent="0.25"/>
  <cols>
    <col min="2" max="10" width="28" customWidth="1"/>
  </cols>
  <sheetData>
    <row r="1" spans="1:14" ht="15.75" customHeight="1"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8"/>
      <c r="F5" s="8" t="s">
        <v>172</v>
      </c>
      <c r="G5" s="8"/>
      <c r="I5" s="8"/>
      <c r="J5" s="7"/>
    </row>
    <row r="6" spans="1:14" x14ac:dyDescent="0.25">
      <c r="B6" s="5"/>
      <c r="C6" s="6"/>
      <c r="D6" s="6"/>
      <c r="E6" s="122"/>
      <c r="F6" s="122"/>
      <c r="G6" s="122"/>
      <c r="I6" s="122"/>
      <c r="J6" s="7"/>
    </row>
    <row r="7" spans="1:14" ht="26.25" customHeight="1" x14ac:dyDescent="0.25">
      <c r="B7" s="5"/>
      <c r="C7" s="6"/>
      <c r="D7" s="6"/>
      <c r="E7" s="9"/>
      <c r="F7" s="9" t="s">
        <v>173</v>
      </c>
      <c r="G7" s="9"/>
      <c r="I7" s="9"/>
      <c r="J7" s="7"/>
    </row>
    <row r="8" spans="1:14" ht="26.25" customHeight="1" x14ac:dyDescent="0.25">
      <c r="B8" s="5"/>
      <c r="C8" s="6"/>
      <c r="D8" s="6"/>
      <c r="E8" s="6"/>
      <c r="F8" s="9"/>
      <c r="G8" s="9"/>
      <c r="H8" s="9"/>
      <c r="I8" s="9"/>
      <c r="J8" s="7"/>
    </row>
    <row r="9" spans="1:14" x14ac:dyDescent="0.25">
      <c r="B9" s="5"/>
      <c r="C9" t="s">
        <v>174</v>
      </c>
      <c r="D9" s="6"/>
      <c r="E9" s="6"/>
      <c r="F9" s="6"/>
      <c r="G9" s="6"/>
      <c r="H9" s="6"/>
      <c r="I9" s="6"/>
      <c r="J9" s="7"/>
      <c r="N9" s="6"/>
    </row>
    <row r="10" spans="1:14" x14ac:dyDescent="0.25">
      <c r="B10" s="5"/>
      <c r="C10" t="s">
        <v>175</v>
      </c>
      <c r="F10" s="6"/>
      <c r="G10" s="6"/>
      <c r="H10" s="6"/>
      <c r="I10" s="6"/>
      <c r="J10" s="7"/>
      <c r="N10" s="6"/>
    </row>
    <row r="11" spans="1:14" x14ac:dyDescent="0.25">
      <c r="B11" s="5"/>
      <c r="C11" t="s">
        <v>176</v>
      </c>
      <c r="D11" s="6"/>
      <c r="E11" s="6"/>
      <c r="F11" s="6"/>
      <c r="G11" s="6"/>
      <c r="H11" s="6"/>
      <c r="I11" s="6"/>
      <c r="J11" s="7"/>
    </row>
    <row r="12" spans="1:14" x14ac:dyDescent="0.25">
      <c r="B12" s="5"/>
      <c r="D12" t="s">
        <v>177</v>
      </c>
      <c r="E12" s="6"/>
      <c r="F12" s="6"/>
      <c r="G12" s="6"/>
      <c r="H12" s="6"/>
      <c r="I12" s="6"/>
      <c r="J12" s="7"/>
    </row>
    <row r="13" spans="1:14" x14ac:dyDescent="0.25">
      <c r="B13" s="5"/>
      <c r="D13" t="s">
        <v>178</v>
      </c>
      <c r="E13" s="6"/>
      <c r="F13" s="6"/>
      <c r="G13" s="6"/>
      <c r="H13" s="6"/>
      <c r="I13" s="6"/>
      <c r="J13" s="7"/>
    </row>
    <row r="14" spans="1:14" x14ac:dyDescent="0.25">
      <c r="B14" s="5"/>
      <c r="D14" t="s">
        <v>179</v>
      </c>
      <c r="E14" s="6"/>
      <c r="F14" s="6"/>
      <c r="G14" s="6"/>
      <c r="H14" s="6"/>
      <c r="I14" s="6"/>
      <c r="J14" s="7"/>
    </row>
    <row r="15" spans="1:14" x14ac:dyDescent="0.25">
      <c r="B15" s="5"/>
      <c r="D15" t="s">
        <v>180</v>
      </c>
      <c r="E15" s="6"/>
      <c r="F15" s="6"/>
      <c r="G15" s="6"/>
      <c r="H15" s="6"/>
      <c r="I15" s="6"/>
      <c r="J15" s="7"/>
    </row>
    <row r="16" spans="1:14" x14ac:dyDescent="0.25">
      <c r="B16" s="123"/>
      <c r="D16" t="s">
        <v>181</v>
      </c>
      <c r="E16" s="6"/>
      <c r="J16" s="17"/>
    </row>
    <row r="17" spans="2:10" x14ac:dyDescent="0.25">
      <c r="B17" s="123"/>
      <c r="D17" t="s">
        <v>182</v>
      </c>
      <c r="E17" s="6"/>
      <c r="J17" s="17"/>
    </row>
    <row r="18" spans="2:10" x14ac:dyDescent="0.25">
      <c r="B18" s="5"/>
      <c r="C18" t="s">
        <v>183</v>
      </c>
      <c r="F18" s="12"/>
      <c r="G18" s="12"/>
      <c r="H18" s="12"/>
      <c r="I18" s="12"/>
      <c r="J18" s="7"/>
    </row>
    <row r="19" spans="2:10" x14ac:dyDescent="0.25">
      <c r="B19" s="5"/>
      <c r="C19" t="s">
        <v>184</v>
      </c>
      <c r="E19" s="6"/>
      <c r="F19" s="12"/>
      <c r="G19" s="12"/>
      <c r="H19" s="12"/>
      <c r="I19" s="12"/>
      <c r="J19" s="7"/>
    </row>
    <row r="20" spans="2:10" x14ac:dyDescent="0.25">
      <c r="B20" s="5"/>
      <c r="C20" t="s">
        <v>185</v>
      </c>
      <c r="F20" s="11"/>
      <c r="G20" s="11"/>
      <c r="H20" s="11"/>
      <c r="I20" s="11"/>
      <c r="J20" s="7"/>
    </row>
    <row r="21" spans="2:10" ht="15" customHeight="1" x14ac:dyDescent="0.25">
      <c r="B21" s="5"/>
      <c r="C21" s="173" t="s">
        <v>186</v>
      </c>
      <c r="D21" s="171"/>
      <c r="E21" s="171"/>
      <c r="F21" s="171"/>
      <c r="G21" s="171"/>
      <c r="H21" s="171"/>
      <c r="I21" s="11"/>
      <c r="J21" s="7"/>
    </row>
    <row r="22" spans="2:10" x14ac:dyDescent="0.25">
      <c r="B22" s="5"/>
      <c r="C22" s="171"/>
      <c r="D22" s="171"/>
      <c r="E22" s="171"/>
      <c r="F22" s="171"/>
      <c r="G22" s="171"/>
      <c r="H22" s="171"/>
      <c r="I22" s="11"/>
      <c r="J22" s="7"/>
    </row>
    <row r="23" spans="2:10" x14ac:dyDescent="0.25">
      <c r="B23" s="5"/>
      <c r="C23" s="173" t="s">
        <v>187</v>
      </c>
      <c r="D23" s="171"/>
      <c r="E23" s="171"/>
      <c r="F23" s="171"/>
      <c r="G23" s="171"/>
      <c r="H23" s="171"/>
      <c r="I23" s="11"/>
      <c r="J23" s="7"/>
    </row>
    <row r="24" spans="2:10" ht="30" customHeight="1" x14ac:dyDescent="0.25">
      <c r="B24" s="5"/>
      <c r="C24" s="171"/>
      <c r="D24" s="171"/>
      <c r="E24" s="171"/>
      <c r="F24" s="171"/>
      <c r="G24" s="171"/>
      <c r="H24" s="171"/>
      <c r="I24" s="11"/>
      <c r="J24" s="7"/>
    </row>
    <row r="25" spans="2:10" x14ac:dyDescent="0.25">
      <c r="B25" s="5"/>
      <c r="C25" s="173" t="s">
        <v>188</v>
      </c>
      <c r="D25" s="171"/>
      <c r="E25" s="171"/>
      <c r="F25" s="171"/>
      <c r="G25" s="171"/>
      <c r="H25" s="171"/>
      <c r="I25" s="11"/>
      <c r="J25" s="7"/>
    </row>
    <row r="26" spans="2:10" x14ac:dyDescent="0.25">
      <c r="B26" s="5"/>
      <c r="C26" s="171"/>
      <c r="D26" s="171"/>
      <c r="E26" s="171"/>
      <c r="F26" s="171"/>
      <c r="G26" s="171"/>
      <c r="H26" s="171"/>
      <c r="I26" s="11"/>
      <c r="J26" s="7"/>
    </row>
    <row r="27" spans="2:10" x14ac:dyDescent="0.25">
      <c r="B27" s="5"/>
      <c r="C27" t="s">
        <v>189</v>
      </c>
      <c r="F27" s="11"/>
      <c r="G27" s="11"/>
      <c r="H27" s="11"/>
      <c r="I27" s="11"/>
      <c r="J27" s="7"/>
    </row>
    <row r="28" spans="2:10" x14ac:dyDescent="0.25">
      <c r="B28" s="5"/>
      <c r="D28" t="s">
        <v>190</v>
      </c>
      <c r="F28" s="11"/>
      <c r="G28" s="11"/>
      <c r="H28" s="11"/>
      <c r="I28" s="11"/>
      <c r="J28" s="7"/>
    </row>
    <row r="29" spans="2:10" x14ac:dyDescent="0.25">
      <c r="B29" s="5"/>
      <c r="D29" t="s">
        <v>191</v>
      </c>
      <c r="F29" s="11"/>
      <c r="G29" s="11"/>
      <c r="H29" s="11"/>
      <c r="I29" s="11"/>
      <c r="J29" s="7"/>
    </row>
    <row r="30" spans="2:10" x14ac:dyDescent="0.25">
      <c r="B30" s="5"/>
      <c r="D30" t="s">
        <v>192</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customHeight="1" thickBot="1" x14ac:dyDescent="0.3">
      <c r="B35" s="13"/>
      <c r="C35" s="18"/>
      <c r="D35" s="18"/>
      <c r="E35" s="14"/>
      <c r="F35" s="14"/>
      <c r="G35" s="14"/>
      <c r="H35" s="14"/>
      <c r="I35" s="14"/>
      <c r="J35" s="15"/>
    </row>
    <row r="36" spans="2:10" ht="15.75" customHeight="1" thickBot="1" x14ac:dyDescent="0.3"/>
    <row r="37" spans="2:10" x14ac:dyDescent="0.25">
      <c r="B37" s="155"/>
      <c r="C37" s="156"/>
      <c r="D37" s="156"/>
      <c r="E37" s="156"/>
      <c r="F37" s="156"/>
      <c r="G37" s="156"/>
      <c r="H37" s="156"/>
      <c r="I37" s="156"/>
      <c r="J37" s="157"/>
    </row>
    <row r="38" spans="2:10" x14ac:dyDescent="0.25">
      <c r="B38" s="123"/>
      <c r="C38" s="26" t="s">
        <v>193</v>
      </c>
      <c r="J38" s="17"/>
    </row>
    <row r="39" spans="2:10" x14ac:dyDescent="0.25">
      <c r="B39" s="123"/>
      <c r="C39" t="s">
        <v>194</v>
      </c>
      <c r="J39" s="17"/>
    </row>
    <row r="40" spans="2:10" x14ac:dyDescent="0.25">
      <c r="B40" s="123"/>
      <c r="C40" t="s">
        <v>195</v>
      </c>
      <c r="G40" s="163" t="s">
        <v>196</v>
      </c>
      <c r="J40" s="17"/>
    </row>
    <row r="41" spans="2:10" x14ac:dyDescent="0.25">
      <c r="B41" s="123"/>
      <c r="C41" t="s">
        <v>197</v>
      </c>
      <c r="J41" s="17"/>
    </row>
    <row r="42" spans="2:10" ht="15.75" customHeight="1" thickBot="1" x14ac:dyDescent="0.3">
      <c r="B42" s="158"/>
      <c r="C42" s="18"/>
      <c r="D42" s="18"/>
      <c r="E42" s="18"/>
      <c r="F42" s="18"/>
      <c r="G42" s="18"/>
      <c r="H42" s="18"/>
      <c r="I42" s="18"/>
      <c r="J42" s="159"/>
    </row>
    <row r="43" spans="2:10" ht="15.75" customHeight="1" thickBot="1" x14ac:dyDescent="0.3"/>
    <row r="44" spans="2:10" x14ac:dyDescent="0.25">
      <c r="B44" s="155"/>
      <c r="C44" s="156"/>
      <c r="D44" s="156"/>
      <c r="E44" s="156"/>
      <c r="F44" s="156"/>
      <c r="G44" s="156"/>
      <c r="H44" s="156"/>
      <c r="I44" s="156"/>
      <c r="J44" s="157"/>
    </row>
    <row r="45" spans="2:10" x14ac:dyDescent="0.25">
      <c r="B45" s="123"/>
      <c r="C45" s="26" t="s">
        <v>198</v>
      </c>
      <c r="J45" s="17"/>
    </row>
    <row r="46" spans="2:10" x14ac:dyDescent="0.25">
      <c r="B46" s="123"/>
      <c r="C46" t="s">
        <v>199</v>
      </c>
      <c r="J46" s="17"/>
    </row>
    <row r="47" spans="2:10" x14ac:dyDescent="0.25">
      <c r="B47" s="123"/>
      <c r="J47" s="17"/>
    </row>
    <row r="48" spans="2:10" x14ac:dyDescent="0.25">
      <c r="B48" s="123"/>
      <c r="C48" t="s">
        <v>200</v>
      </c>
      <c r="J48" s="17"/>
    </row>
    <row r="49" spans="2:10" x14ac:dyDescent="0.25">
      <c r="B49" s="123"/>
      <c r="C49" t="s">
        <v>201</v>
      </c>
      <c r="J49" s="17"/>
    </row>
    <row r="50" spans="2:10" x14ac:dyDescent="0.25">
      <c r="B50" s="123"/>
      <c r="C50" s="174" t="s">
        <v>202</v>
      </c>
      <c r="D50" s="171"/>
      <c r="E50" s="171"/>
      <c r="F50" s="171"/>
      <c r="G50" s="171"/>
      <c r="H50" s="171"/>
      <c r="I50" s="171"/>
      <c r="J50" s="175"/>
    </row>
    <row r="51" spans="2:10" x14ac:dyDescent="0.25">
      <c r="B51" s="123"/>
      <c r="C51" s="176" t="s">
        <v>203</v>
      </c>
      <c r="D51" s="171"/>
      <c r="E51" s="171"/>
      <c r="F51" s="171"/>
      <c r="G51" s="171"/>
      <c r="H51" s="171"/>
      <c r="I51" s="171"/>
      <c r="J51" s="175"/>
    </row>
    <row r="52" spans="2:10" x14ac:dyDescent="0.25">
      <c r="B52" s="123"/>
      <c r="C52" t="s">
        <v>204</v>
      </c>
      <c r="J52" s="17"/>
    </row>
    <row r="53" spans="2:10" x14ac:dyDescent="0.25">
      <c r="B53" s="123"/>
      <c r="C53" s="174" t="s">
        <v>205</v>
      </c>
      <c r="D53" s="171"/>
      <c r="E53" s="171"/>
      <c r="F53" s="171"/>
      <c r="G53" s="171"/>
      <c r="H53" s="171"/>
      <c r="I53" s="171"/>
      <c r="J53" s="175"/>
    </row>
    <row r="54" spans="2:10" x14ac:dyDescent="0.25">
      <c r="B54" s="123"/>
      <c r="C54" s="174" t="s">
        <v>206</v>
      </c>
      <c r="D54" s="171"/>
      <c r="E54" s="171"/>
      <c r="F54" s="171"/>
      <c r="G54" s="171"/>
      <c r="H54" s="171"/>
      <c r="I54" s="171"/>
      <c r="J54" s="175"/>
    </row>
    <row r="55" spans="2:10" x14ac:dyDescent="0.25">
      <c r="B55" s="123"/>
      <c r="C55" s="164" t="s">
        <v>207</v>
      </c>
      <c r="D55" s="160"/>
      <c r="E55" s="160"/>
      <c r="F55" s="160"/>
      <c r="G55" s="160"/>
      <c r="H55" s="160"/>
      <c r="I55" s="160"/>
      <c r="J55" s="161"/>
    </row>
    <row r="56" spans="2:10" ht="15.75" customHeight="1" thickBot="1" x14ac:dyDescent="0.3">
      <c r="B56" s="158"/>
      <c r="C56" s="18"/>
      <c r="D56" s="18"/>
      <c r="E56" s="18"/>
      <c r="F56" s="18"/>
      <c r="G56" s="18"/>
      <c r="H56" s="18"/>
      <c r="I56" s="18"/>
      <c r="J56" s="159"/>
    </row>
  </sheetData>
  <mergeCells count="7">
    <mergeCell ref="C21:H22"/>
    <mergeCell ref="C54:J54"/>
    <mergeCell ref="C25:H26"/>
    <mergeCell ref="C23:H24"/>
    <mergeCell ref="C53:J53"/>
    <mergeCell ref="C50:J50"/>
    <mergeCell ref="C51:J51"/>
  </mergeCells>
  <hyperlinks>
    <hyperlink ref="G40" r:id="rId1" xr:uid="{00000000-0004-0000-0200-000000000000}"/>
  </hyperlink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ustomHeight="1" x14ac:dyDescent="0.5">
      <c r="A1" s="177" t="s">
        <v>208</v>
      </c>
      <c r="B1" s="178"/>
      <c r="C1" s="179"/>
    </row>
    <row r="2" spans="1:31" ht="31.5" customHeight="1" x14ac:dyDescent="0.5">
      <c r="A2" s="20" t="s">
        <v>173</v>
      </c>
      <c r="B2" s="21"/>
      <c r="C2" s="21"/>
    </row>
    <row r="3" spans="1:31" x14ac:dyDescent="0.25">
      <c r="A3" s="16"/>
    </row>
    <row r="4" spans="1:31" s="26" customFormat="1" ht="18.75" customHeight="1" x14ac:dyDescent="0.25">
      <c r="A4" s="24"/>
      <c r="B4" s="112"/>
      <c r="C4" s="113" t="s">
        <v>209</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customHeight="1" x14ac:dyDescent="0.25">
      <c r="A5" s="117" t="s">
        <v>210</v>
      </c>
      <c r="B5" s="118"/>
      <c r="C5" s="119"/>
    </row>
    <row r="6" spans="1:31" ht="14.45" customHeight="1" x14ac:dyDescent="0.25">
      <c r="A6" s="115" t="s">
        <v>211</v>
      </c>
      <c r="B6" s="115"/>
      <c r="C6" s="116"/>
    </row>
    <row r="7" spans="1:31" ht="60" customHeight="1" x14ac:dyDescent="0.25">
      <c r="A7" s="27"/>
      <c r="B7" s="114" t="s">
        <v>212</v>
      </c>
      <c r="C7" s="28" t="s">
        <v>213</v>
      </c>
    </row>
    <row r="8" spans="1:31" ht="14.45" customHeight="1" x14ac:dyDescent="0.25">
      <c r="A8" s="115" t="s">
        <v>214</v>
      </c>
      <c r="B8" s="115"/>
      <c r="C8" s="116"/>
    </row>
    <row r="9" spans="1:31" ht="23.25" customHeight="1" x14ac:dyDescent="0.25">
      <c r="A9" s="29"/>
      <c r="B9" s="114" t="s">
        <v>215</v>
      </c>
      <c r="C9" s="30" t="s">
        <v>216</v>
      </c>
    </row>
    <row r="10" spans="1:31" ht="14.45" customHeight="1" x14ac:dyDescent="0.25">
      <c r="A10" s="115" t="s">
        <v>217</v>
      </c>
      <c r="B10" s="115"/>
      <c r="C10" s="116"/>
    </row>
    <row r="11" spans="1:31" x14ac:dyDescent="0.25">
      <c r="A11" s="27"/>
      <c r="B11" s="114" t="s">
        <v>218</v>
      </c>
      <c r="C11" s="28" t="s">
        <v>219</v>
      </c>
    </row>
    <row r="12" spans="1:31" x14ac:dyDescent="0.25">
      <c r="A12" s="115" t="s">
        <v>220</v>
      </c>
      <c r="B12" s="115"/>
      <c r="C12" s="116"/>
    </row>
    <row r="13" spans="1:31" x14ac:dyDescent="0.25">
      <c r="A13" s="27"/>
      <c r="B13" s="114" t="s">
        <v>221</v>
      </c>
      <c r="C13" s="28" t="s">
        <v>222</v>
      </c>
    </row>
    <row r="14" spans="1:31" ht="14.45" customHeight="1" x14ac:dyDescent="0.25">
      <c r="A14" s="115" t="s">
        <v>223</v>
      </c>
      <c r="B14" s="115"/>
      <c r="C14" s="116"/>
    </row>
    <row r="15" spans="1:31" ht="38.25" customHeight="1" x14ac:dyDescent="0.25">
      <c r="A15" s="27"/>
      <c r="B15" s="114" t="s">
        <v>224</v>
      </c>
      <c r="C15" s="30" t="s">
        <v>225</v>
      </c>
    </row>
    <row r="16" spans="1:31" ht="14.45" customHeight="1" x14ac:dyDescent="0.25">
      <c r="A16" s="115" t="s">
        <v>226</v>
      </c>
      <c r="B16" s="115"/>
      <c r="C16" s="116"/>
    </row>
    <row r="17" spans="1:3" ht="26.25" customHeight="1" x14ac:dyDescent="0.25">
      <c r="A17" s="27"/>
      <c r="B17" s="114" t="s">
        <v>227</v>
      </c>
      <c r="C17" s="30" t="s">
        <v>228</v>
      </c>
    </row>
    <row r="18" spans="1:3" ht="14.45" customHeight="1" x14ac:dyDescent="0.25">
      <c r="A18" s="115" t="s">
        <v>229</v>
      </c>
      <c r="B18" s="115"/>
      <c r="C18" s="116"/>
    </row>
    <row r="19" spans="1:3" ht="40.5" customHeight="1" x14ac:dyDescent="0.25">
      <c r="A19" s="27"/>
      <c r="B19" s="114" t="s">
        <v>230</v>
      </c>
      <c r="C19" s="28" t="s">
        <v>231</v>
      </c>
    </row>
    <row r="20" spans="1:3" ht="18.75" customHeight="1" x14ac:dyDescent="0.25">
      <c r="A20" s="117" t="s">
        <v>232</v>
      </c>
      <c r="B20" s="118"/>
      <c r="C20" s="120"/>
    </row>
    <row r="21" spans="1:3" ht="14.45" customHeight="1" x14ac:dyDescent="0.25">
      <c r="A21" s="115" t="s">
        <v>233</v>
      </c>
      <c r="B21" s="115"/>
      <c r="C21" s="116"/>
    </row>
    <row r="22" spans="1:3" ht="42.6" customHeight="1" x14ac:dyDescent="0.25">
      <c r="A22" s="29"/>
      <c r="B22" s="114" t="s">
        <v>234</v>
      </c>
      <c r="C22" s="28" t="s">
        <v>235</v>
      </c>
    </row>
    <row r="23" spans="1:3" ht="14.45" customHeight="1" x14ac:dyDescent="0.25">
      <c r="A23" s="115" t="s">
        <v>236</v>
      </c>
      <c r="B23" s="115"/>
      <c r="C23" s="116"/>
    </row>
    <row r="24" spans="1:3" x14ac:dyDescent="0.25">
      <c r="A24" s="27"/>
      <c r="B24" s="114" t="s">
        <v>237</v>
      </c>
      <c r="C24" s="30" t="s">
        <v>238</v>
      </c>
    </row>
    <row r="28" spans="1:3" x14ac:dyDescent="0.25">
      <c r="C28" s="28"/>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622"/>
  <sheetViews>
    <sheetView topLeftCell="A184" zoomScale="80" zoomScaleNormal="80" workbookViewId="0">
      <selection activeCell="C187" sqref="C187"/>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8" width="8.85546875" style="54" customWidth="1"/>
    <col min="9" max="16384" width="8.85546875" style="54"/>
  </cols>
  <sheetData>
    <row r="1" spans="1:7" ht="31.5" customHeight="1" x14ac:dyDescent="0.25">
      <c r="A1" s="32" t="s">
        <v>239</v>
      </c>
      <c r="B1" s="32"/>
      <c r="C1" s="33"/>
      <c r="D1" s="33"/>
      <c r="E1" s="33"/>
      <c r="F1" s="162" t="s">
        <v>240</v>
      </c>
    </row>
    <row r="2" spans="1:7" ht="15.75" customHeight="1" thickBot="1" x14ac:dyDescent="0.3">
      <c r="A2" s="33"/>
      <c r="B2" s="33"/>
      <c r="C2" s="33"/>
      <c r="D2" s="33"/>
      <c r="E2" s="33"/>
      <c r="F2" s="33"/>
    </row>
    <row r="3" spans="1:7" ht="19.5" customHeight="1" thickBot="1" x14ac:dyDescent="0.3">
      <c r="A3" s="36"/>
      <c r="B3" s="37" t="s">
        <v>241</v>
      </c>
      <c r="C3" s="38" t="s">
        <v>242</v>
      </c>
      <c r="D3" s="36"/>
      <c r="E3" s="36"/>
      <c r="F3" s="33"/>
      <c r="G3" s="36"/>
    </row>
    <row r="4" spans="1:7" ht="15.75" customHeight="1" thickBot="1" x14ac:dyDescent="0.3">
      <c r="B4" s="107"/>
    </row>
    <row r="5" spans="1:7" ht="18.75" customHeight="1" x14ac:dyDescent="0.25">
      <c r="A5" s="106"/>
      <c r="B5" s="108" t="s">
        <v>243</v>
      </c>
      <c r="C5" s="39"/>
      <c r="E5" s="40"/>
      <c r="F5" s="40"/>
    </row>
    <row r="6" spans="1:7" x14ac:dyDescent="0.25">
      <c r="A6" s="105"/>
      <c r="B6" s="109" t="s">
        <v>244</v>
      </c>
    </row>
    <row r="7" spans="1:7" x14ac:dyDescent="0.25">
      <c r="A7" s="105"/>
      <c r="B7" s="146" t="s">
        <v>245</v>
      </c>
    </row>
    <row r="8" spans="1:7" ht="15.75" customHeight="1" thickBot="1" x14ac:dyDescent="0.3">
      <c r="A8" s="105"/>
      <c r="B8" s="147" t="s">
        <v>246</v>
      </c>
    </row>
    <row r="9" spans="1:7" x14ac:dyDescent="0.25">
      <c r="B9" s="41"/>
    </row>
    <row r="10" spans="1:7" ht="37.5" customHeight="1" x14ac:dyDescent="0.25">
      <c r="A10" s="80" t="s">
        <v>247</v>
      </c>
      <c r="B10" s="80" t="s">
        <v>248</v>
      </c>
      <c r="C10" s="81"/>
      <c r="D10" s="81"/>
      <c r="E10" s="81"/>
      <c r="F10" s="81"/>
      <c r="G10" s="104"/>
    </row>
    <row r="11" spans="1:7" ht="15" customHeight="1" x14ac:dyDescent="0.25">
      <c r="A11" s="82"/>
      <c r="B11" s="82" t="s">
        <v>249</v>
      </c>
      <c r="C11" s="82" t="s">
        <v>250</v>
      </c>
      <c r="D11" s="82"/>
      <c r="E11" s="82"/>
      <c r="F11" s="86" t="s">
        <v>251</v>
      </c>
      <c r="G11" s="86"/>
    </row>
    <row r="12" spans="1:7" x14ac:dyDescent="0.25">
      <c r="A12" s="35" t="s">
        <v>252</v>
      </c>
      <c r="B12" s="35" t="s">
        <v>253</v>
      </c>
      <c r="C12" s="129">
        <v>3445.7</v>
      </c>
      <c r="F12" s="70">
        <f>IF($C$15=0,"",IF(C12="[for completion]","",C12/$C$15))</f>
        <v>1</v>
      </c>
    </row>
    <row r="13" spans="1:7" x14ac:dyDescent="0.25">
      <c r="A13" s="35" t="s">
        <v>254</v>
      </c>
      <c r="B13" s="35" t="s">
        <v>255</v>
      </c>
      <c r="C13" s="129" t="s">
        <v>256</v>
      </c>
      <c r="F13" s="70" t="str">
        <f>IF($C$15=0,"",IF(C13="[for completion]","",C13/$C$15))</f>
        <v/>
      </c>
    </row>
    <row r="14" spans="1:7" x14ac:dyDescent="0.25">
      <c r="A14" s="35" t="s">
        <v>257</v>
      </c>
      <c r="B14" s="35" t="s">
        <v>258</v>
      </c>
      <c r="C14" s="129" t="s">
        <v>256</v>
      </c>
      <c r="F14" s="70" t="str">
        <f>IF($C$15=0,"",IF(C14="[for completion]","",C14/$C$15))</f>
        <v/>
      </c>
    </row>
    <row r="15" spans="1:7" x14ac:dyDescent="0.25">
      <c r="A15" s="35" t="s">
        <v>259</v>
      </c>
      <c r="B15" s="56" t="s">
        <v>260</v>
      </c>
      <c r="C15" s="71">
        <f>SUM(C12:C14)</f>
        <v>3445.7</v>
      </c>
      <c r="F15" s="68">
        <f>SUM(F12:F14)</f>
        <v>1</v>
      </c>
    </row>
    <row r="16" spans="1:7" x14ac:dyDescent="0.25">
      <c r="A16" s="35" t="s">
        <v>261</v>
      </c>
      <c r="B16" s="58" t="s">
        <v>262</v>
      </c>
      <c r="C16" s="129"/>
      <c r="F16" s="70">
        <f t="shared" ref="F16:F26" si="0">IF($C$15=0,"",IF(C16="[for completion]","",C16/$C$15))</f>
        <v>0</v>
      </c>
    </row>
    <row r="17" spans="1:7" x14ac:dyDescent="0.25">
      <c r="A17" s="35" t="s">
        <v>263</v>
      </c>
      <c r="B17" s="58" t="s">
        <v>264</v>
      </c>
      <c r="C17" s="129"/>
      <c r="F17" s="70">
        <f t="shared" si="0"/>
        <v>0</v>
      </c>
    </row>
    <row r="18" spans="1:7" x14ac:dyDescent="0.25">
      <c r="A18" s="35" t="s">
        <v>265</v>
      </c>
      <c r="B18" s="131" t="s">
        <v>266</v>
      </c>
      <c r="C18" s="129"/>
      <c r="F18" s="70">
        <f t="shared" si="0"/>
        <v>0</v>
      </c>
    </row>
    <row r="19" spans="1:7" x14ac:dyDescent="0.25">
      <c r="A19" s="35" t="s">
        <v>267</v>
      </c>
      <c r="B19" s="131" t="s">
        <v>266</v>
      </c>
      <c r="C19" s="129"/>
      <c r="F19" s="70">
        <f t="shared" si="0"/>
        <v>0</v>
      </c>
    </row>
    <row r="20" spans="1:7" x14ac:dyDescent="0.25">
      <c r="A20" s="35" t="s">
        <v>268</v>
      </c>
      <c r="B20" s="131" t="s">
        <v>266</v>
      </c>
      <c r="C20" s="129"/>
      <c r="F20" s="70">
        <f t="shared" si="0"/>
        <v>0</v>
      </c>
    </row>
    <row r="21" spans="1:7" x14ac:dyDescent="0.25">
      <c r="A21" s="35" t="s">
        <v>269</v>
      </c>
      <c r="B21" s="131" t="s">
        <v>266</v>
      </c>
      <c r="C21" s="129"/>
      <c r="F21" s="70">
        <f t="shared" si="0"/>
        <v>0</v>
      </c>
    </row>
    <row r="22" spans="1:7" x14ac:dyDescent="0.25">
      <c r="A22" s="35" t="s">
        <v>270</v>
      </c>
      <c r="B22" s="131" t="s">
        <v>266</v>
      </c>
      <c r="C22" s="129"/>
      <c r="F22" s="70">
        <f t="shared" si="0"/>
        <v>0</v>
      </c>
    </row>
    <row r="23" spans="1:7" x14ac:dyDescent="0.25">
      <c r="A23" s="35" t="s">
        <v>271</v>
      </c>
      <c r="B23" s="131" t="s">
        <v>266</v>
      </c>
      <c r="C23" s="129"/>
      <c r="F23" s="70">
        <f t="shared" si="0"/>
        <v>0</v>
      </c>
    </row>
    <row r="24" spans="1:7" x14ac:dyDescent="0.25">
      <c r="A24" s="35" t="s">
        <v>272</v>
      </c>
      <c r="B24" s="131" t="s">
        <v>266</v>
      </c>
      <c r="C24" s="129"/>
      <c r="F24" s="70">
        <f t="shared" si="0"/>
        <v>0</v>
      </c>
    </row>
    <row r="25" spans="1:7" x14ac:dyDescent="0.25">
      <c r="A25" s="35" t="s">
        <v>273</v>
      </c>
      <c r="B25" s="131" t="s">
        <v>266</v>
      </c>
      <c r="C25" s="129"/>
      <c r="F25" s="70">
        <f t="shared" si="0"/>
        <v>0</v>
      </c>
    </row>
    <row r="26" spans="1:7" x14ac:dyDescent="0.25">
      <c r="A26" s="35" t="s">
        <v>274</v>
      </c>
      <c r="B26" s="131" t="s">
        <v>266</v>
      </c>
      <c r="C26" s="130"/>
      <c r="D26" s="54"/>
      <c r="E26" s="54"/>
      <c r="F26" s="70">
        <f t="shared" si="0"/>
        <v>0</v>
      </c>
    </row>
    <row r="27" spans="1:7" ht="15" customHeight="1" x14ac:dyDescent="0.25">
      <c r="A27" s="82"/>
      <c r="B27" s="110" t="s">
        <v>275</v>
      </c>
      <c r="C27" s="82" t="s">
        <v>276</v>
      </c>
      <c r="D27" s="82" t="s">
        <v>277</v>
      </c>
      <c r="E27" s="85"/>
      <c r="F27" s="82" t="s">
        <v>278</v>
      </c>
      <c r="G27" s="86"/>
    </row>
    <row r="28" spans="1:7" x14ac:dyDescent="0.25">
      <c r="A28" s="35" t="s">
        <v>279</v>
      </c>
      <c r="B28" s="35" t="s">
        <v>280</v>
      </c>
      <c r="C28" s="132">
        <v>11246</v>
      </c>
      <c r="D28" s="132" t="s">
        <v>256</v>
      </c>
      <c r="E28" s="73"/>
      <c r="F28" s="132">
        <f>IF(AND(C28="[For completion]",D28="[For completion]"),"",SUM(C28:D28))</f>
        <v>11246</v>
      </c>
    </row>
    <row r="29" spans="1:7" x14ac:dyDescent="0.25">
      <c r="A29" s="35" t="s">
        <v>281</v>
      </c>
      <c r="B29" s="134" t="s">
        <v>282</v>
      </c>
      <c r="C29" s="133"/>
      <c r="D29" s="133"/>
      <c r="F29" s="133"/>
    </row>
    <row r="30" spans="1:7" x14ac:dyDescent="0.25">
      <c r="A30" s="35" t="s">
        <v>283</v>
      </c>
      <c r="B30" s="134" t="s">
        <v>284</v>
      </c>
      <c r="C30" s="133"/>
      <c r="D30" s="133"/>
      <c r="F30" s="133"/>
    </row>
    <row r="31" spans="1:7" x14ac:dyDescent="0.25">
      <c r="A31" s="35" t="s">
        <v>285</v>
      </c>
      <c r="B31" s="134"/>
      <c r="C31" s="133"/>
      <c r="D31" s="133"/>
      <c r="F31" s="133"/>
    </row>
    <row r="32" spans="1:7" x14ac:dyDescent="0.25">
      <c r="A32" s="35" t="s">
        <v>286</v>
      </c>
      <c r="B32" s="134"/>
      <c r="C32" s="133"/>
      <c r="D32" s="133"/>
      <c r="F32" s="133"/>
    </row>
    <row r="33" spans="1:7" x14ac:dyDescent="0.25">
      <c r="A33" s="35" t="s">
        <v>287</v>
      </c>
      <c r="B33" s="134"/>
      <c r="C33" s="133"/>
      <c r="D33" s="133"/>
      <c r="F33" s="133"/>
    </row>
    <row r="34" spans="1:7" x14ac:dyDescent="0.25">
      <c r="A34" s="35" t="s">
        <v>288</v>
      </c>
      <c r="B34" s="134"/>
      <c r="C34" s="133"/>
      <c r="D34" s="133"/>
      <c r="F34" s="133"/>
    </row>
    <row r="35" spans="1:7" ht="15" customHeight="1" x14ac:dyDescent="0.25">
      <c r="A35" s="82"/>
      <c r="B35" s="110" t="s">
        <v>289</v>
      </c>
      <c r="C35" s="82" t="s">
        <v>290</v>
      </c>
      <c r="D35" s="82" t="s">
        <v>291</v>
      </c>
      <c r="E35" s="85"/>
      <c r="F35" s="86" t="s">
        <v>251</v>
      </c>
      <c r="G35" s="86"/>
    </row>
    <row r="36" spans="1:7" x14ac:dyDescent="0.25">
      <c r="A36" s="35" t="s">
        <v>292</v>
      </c>
      <c r="B36" s="35" t="s">
        <v>293</v>
      </c>
      <c r="C36" s="135">
        <v>9.6000000000000002E-2</v>
      </c>
      <c r="D36" s="135" t="s">
        <v>256</v>
      </c>
      <c r="E36" s="72"/>
      <c r="F36" s="133" t="s">
        <v>256</v>
      </c>
    </row>
    <row r="37" spans="1:7" x14ac:dyDescent="0.25">
      <c r="A37" s="35" t="s">
        <v>294</v>
      </c>
      <c r="C37" s="68"/>
      <c r="D37" s="68"/>
      <c r="E37" s="72"/>
      <c r="F37" s="68"/>
    </row>
    <row r="38" spans="1:7" x14ac:dyDescent="0.25">
      <c r="A38" s="35" t="s">
        <v>295</v>
      </c>
      <c r="C38" s="68"/>
      <c r="D38" s="68"/>
      <c r="E38" s="72"/>
      <c r="F38" s="68"/>
    </row>
    <row r="39" spans="1:7" x14ac:dyDescent="0.25">
      <c r="A39" s="35" t="s">
        <v>296</v>
      </c>
      <c r="C39" s="68"/>
      <c r="D39" s="68"/>
      <c r="E39" s="72"/>
      <c r="F39" s="68"/>
    </row>
    <row r="40" spans="1:7" x14ac:dyDescent="0.25">
      <c r="A40" s="35" t="s">
        <v>297</v>
      </c>
      <c r="C40" s="68"/>
      <c r="D40" s="68"/>
      <c r="E40" s="72"/>
      <c r="F40" s="68"/>
    </row>
    <row r="41" spans="1:7" x14ac:dyDescent="0.25">
      <c r="A41" s="35" t="s">
        <v>298</v>
      </c>
      <c r="C41" s="68"/>
      <c r="D41" s="68"/>
      <c r="E41" s="72"/>
      <c r="F41" s="68"/>
    </row>
    <row r="42" spans="1:7" x14ac:dyDescent="0.25">
      <c r="A42" s="35" t="s">
        <v>299</v>
      </c>
      <c r="C42" s="68"/>
      <c r="D42" s="68"/>
      <c r="E42" s="72"/>
      <c r="F42" s="68"/>
    </row>
    <row r="43" spans="1:7" ht="15" customHeight="1" x14ac:dyDescent="0.25">
      <c r="A43" s="82"/>
      <c r="B43" s="110" t="s">
        <v>300</v>
      </c>
      <c r="C43" s="82" t="s">
        <v>290</v>
      </c>
      <c r="D43" s="82" t="s">
        <v>291</v>
      </c>
      <c r="E43" s="85"/>
      <c r="F43" s="86" t="s">
        <v>251</v>
      </c>
      <c r="G43" s="86"/>
    </row>
    <row r="44" spans="1:7" x14ac:dyDescent="0.25">
      <c r="A44" s="35" t="s">
        <v>301</v>
      </c>
      <c r="B44" s="60" t="s">
        <v>302</v>
      </c>
      <c r="C44" s="67">
        <f>SUM(C45:C71)</f>
        <v>1</v>
      </c>
      <c r="D44" s="67">
        <f>SUM(D45:D71)</f>
        <v>0</v>
      </c>
      <c r="E44" s="68"/>
      <c r="F44" s="67">
        <f>SUM(F45:F71)</f>
        <v>1</v>
      </c>
      <c r="G44" s="35"/>
    </row>
    <row r="45" spans="1:7" x14ac:dyDescent="0.25">
      <c r="A45" s="35" t="s">
        <v>303</v>
      </c>
      <c r="B45" s="35" t="s">
        <v>304</v>
      </c>
      <c r="C45" s="135" t="s">
        <v>256</v>
      </c>
      <c r="D45" s="135" t="s">
        <v>256</v>
      </c>
      <c r="E45" s="68"/>
      <c r="F45" s="135" t="s">
        <v>256</v>
      </c>
      <c r="G45" s="35"/>
    </row>
    <row r="46" spans="1:7" x14ac:dyDescent="0.25">
      <c r="A46" s="35" t="s">
        <v>305</v>
      </c>
      <c r="B46" s="35" t="s">
        <v>306</v>
      </c>
      <c r="C46" s="135" t="s">
        <v>256</v>
      </c>
      <c r="D46" s="135" t="s">
        <v>256</v>
      </c>
      <c r="E46" s="68"/>
      <c r="F46" s="135" t="s">
        <v>256</v>
      </c>
      <c r="G46" s="35"/>
    </row>
    <row r="47" spans="1:7" x14ac:dyDescent="0.25">
      <c r="A47" s="35" t="s">
        <v>307</v>
      </c>
      <c r="B47" s="35" t="s">
        <v>308</v>
      </c>
      <c r="C47" s="135" t="s">
        <v>256</v>
      </c>
      <c r="D47" s="135" t="s">
        <v>256</v>
      </c>
      <c r="E47" s="68"/>
      <c r="F47" s="135" t="s">
        <v>256</v>
      </c>
      <c r="G47" s="35"/>
    </row>
    <row r="48" spans="1:7" x14ac:dyDescent="0.25">
      <c r="A48" s="35" t="s">
        <v>309</v>
      </c>
      <c r="B48" s="35" t="s">
        <v>310</v>
      </c>
      <c r="C48" s="135" t="s">
        <v>256</v>
      </c>
      <c r="D48" s="135" t="s">
        <v>256</v>
      </c>
      <c r="E48" s="68"/>
      <c r="F48" s="135" t="s">
        <v>256</v>
      </c>
      <c r="G48" s="35"/>
    </row>
    <row r="49" spans="1:7" x14ac:dyDescent="0.25">
      <c r="A49" s="35" t="s">
        <v>311</v>
      </c>
      <c r="B49" s="35" t="s">
        <v>312</v>
      </c>
      <c r="C49" s="135" t="s">
        <v>256</v>
      </c>
      <c r="D49" s="135" t="s">
        <v>256</v>
      </c>
      <c r="E49" s="68"/>
      <c r="F49" s="135" t="s">
        <v>256</v>
      </c>
      <c r="G49" s="35"/>
    </row>
    <row r="50" spans="1:7" x14ac:dyDescent="0.25">
      <c r="A50" s="35" t="s">
        <v>313</v>
      </c>
      <c r="B50" s="35" t="s">
        <v>314</v>
      </c>
      <c r="C50" s="135" t="s">
        <v>256</v>
      </c>
      <c r="D50" s="135" t="s">
        <v>256</v>
      </c>
      <c r="E50" s="68"/>
      <c r="F50" s="135" t="s">
        <v>256</v>
      </c>
      <c r="G50" s="35"/>
    </row>
    <row r="51" spans="1:7" x14ac:dyDescent="0.25">
      <c r="A51" s="35" t="s">
        <v>315</v>
      </c>
      <c r="B51" s="35" t="s">
        <v>316</v>
      </c>
      <c r="C51" s="135" t="s">
        <v>256</v>
      </c>
      <c r="D51" s="135" t="s">
        <v>256</v>
      </c>
      <c r="E51" s="68"/>
      <c r="F51" s="135" t="s">
        <v>256</v>
      </c>
      <c r="G51" s="35"/>
    </row>
    <row r="52" spans="1:7" x14ac:dyDescent="0.25">
      <c r="A52" s="35" t="s">
        <v>317</v>
      </c>
      <c r="B52" s="35" t="s">
        <v>318</v>
      </c>
      <c r="C52" s="135" t="s">
        <v>256</v>
      </c>
      <c r="D52" s="135" t="s">
        <v>256</v>
      </c>
      <c r="E52" s="68"/>
      <c r="F52" s="135" t="s">
        <v>256</v>
      </c>
      <c r="G52" s="35"/>
    </row>
    <row r="53" spans="1:7" x14ac:dyDescent="0.25">
      <c r="A53" s="35" t="s">
        <v>319</v>
      </c>
      <c r="B53" s="35" t="s">
        <v>320</v>
      </c>
      <c r="C53" s="135" t="s">
        <v>256</v>
      </c>
      <c r="D53" s="135" t="s">
        <v>256</v>
      </c>
      <c r="E53" s="68"/>
      <c r="F53" s="135" t="s">
        <v>256</v>
      </c>
      <c r="G53" s="35"/>
    </row>
    <row r="54" spans="1:7" x14ac:dyDescent="0.25">
      <c r="A54" s="35" t="s">
        <v>321</v>
      </c>
      <c r="B54" s="35" t="s">
        <v>322</v>
      </c>
      <c r="C54" s="135" t="s">
        <v>256</v>
      </c>
      <c r="D54" s="135" t="s">
        <v>256</v>
      </c>
      <c r="E54" s="68"/>
      <c r="F54" s="135" t="s">
        <v>256</v>
      </c>
      <c r="G54" s="35"/>
    </row>
    <row r="55" spans="1:7" x14ac:dyDescent="0.25">
      <c r="A55" s="35" t="s">
        <v>323</v>
      </c>
      <c r="B55" s="35" t="s">
        <v>324</v>
      </c>
      <c r="C55" s="135" t="s">
        <v>256</v>
      </c>
      <c r="D55" s="135" t="s">
        <v>256</v>
      </c>
      <c r="E55" s="68"/>
      <c r="F55" s="135" t="s">
        <v>256</v>
      </c>
      <c r="G55" s="35"/>
    </row>
    <row r="56" spans="1:7" x14ac:dyDescent="0.25">
      <c r="A56" s="35" t="s">
        <v>325</v>
      </c>
      <c r="B56" s="35" t="s">
        <v>326</v>
      </c>
      <c r="C56" s="135" t="s">
        <v>256</v>
      </c>
      <c r="D56" s="135" t="s">
        <v>256</v>
      </c>
      <c r="E56" s="68"/>
      <c r="F56" s="135" t="s">
        <v>256</v>
      </c>
      <c r="G56" s="35"/>
    </row>
    <row r="57" spans="1:7" x14ac:dyDescent="0.25">
      <c r="A57" s="35" t="s">
        <v>327</v>
      </c>
      <c r="B57" s="35" t="s">
        <v>163</v>
      </c>
      <c r="C57" s="135">
        <v>1</v>
      </c>
      <c r="D57" s="135" t="s">
        <v>256</v>
      </c>
      <c r="E57" s="68"/>
      <c r="F57" s="135">
        <v>1</v>
      </c>
      <c r="G57" s="35"/>
    </row>
    <row r="58" spans="1:7" x14ac:dyDescent="0.25">
      <c r="A58" s="35" t="s">
        <v>328</v>
      </c>
      <c r="B58" s="35" t="s">
        <v>329</v>
      </c>
      <c r="C58" s="135" t="s">
        <v>256</v>
      </c>
      <c r="D58" s="135" t="s">
        <v>256</v>
      </c>
      <c r="E58" s="68"/>
      <c r="F58" s="135" t="s">
        <v>256</v>
      </c>
      <c r="G58" s="35"/>
    </row>
    <row r="59" spans="1:7" x14ac:dyDescent="0.25">
      <c r="A59" s="35" t="s">
        <v>330</v>
      </c>
      <c r="B59" s="35" t="s">
        <v>331</v>
      </c>
      <c r="C59" s="135" t="s">
        <v>256</v>
      </c>
      <c r="D59" s="135" t="s">
        <v>256</v>
      </c>
      <c r="E59" s="68"/>
      <c r="F59" s="135" t="s">
        <v>256</v>
      </c>
      <c r="G59" s="35"/>
    </row>
    <row r="60" spans="1:7" x14ac:dyDescent="0.25">
      <c r="A60" s="35" t="s">
        <v>332</v>
      </c>
      <c r="B60" s="35" t="s">
        <v>333</v>
      </c>
      <c r="C60" s="135" t="s">
        <v>256</v>
      </c>
      <c r="D60" s="135" t="s">
        <v>256</v>
      </c>
      <c r="E60" s="68"/>
      <c r="F60" s="135" t="s">
        <v>256</v>
      </c>
      <c r="G60" s="35"/>
    </row>
    <row r="61" spans="1:7" x14ac:dyDescent="0.25">
      <c r="A61" s="35" t="s">
        <v>334</v>
      </c>
      <c r="B61" s="35" t="s">
        <v>335</v>
      </c>
      <c r="C61" s="135" t="s">
        <v>256</v>
      </c>
      <c r="D61" s="135" t="s">
        <v>256</v>
      </c>
      <c r="E61" s="68"/>
      <c r="F61" s="135" t="s">
        <v>256</v>
      </c>
      <c r="G61" s="35"/>
    </row>
    <row r="62" spans="1:7" x14ac:dyDescent="0.25">
      <c r="A62" s="35" t="s">
        <v>336</v>
      </c>
      <c r="B62" s="35" t="s">
        <v>337</v>
      </c>
      <c r="C62" s="135" t="s">
        <v>256</v>
      </c>
      <c r="D62" s="135" t="s">
        <v>256</v>
      </c>
      <c r="E62" s="68"/>
      <c r="F62" s="135" t="s">
        <v>256</v>
      </c>
      <c r="G62" s="35"/>
    </row>
    <row r="63" spans="1:7" x14ac:dyDescent="0.25">
      <c r="A63" s="35" t="s">
        <v>338</v>
      </c>
      <c r="B63" s="35" t="s">
        <v>339</v>
      </c>
      <c r="C63" s="135" t="s">
        <v>256</v>
      </c>
      <c r="D63" s="135" t="s">
        <v>256</v>
      </c>
      <c r="E63" s="68"/>
      <c r="F63" s="135" t="s">
        <v>256</v>
      </c>
      <c r="G63" s="35"/>
    </row>
    <row r="64" spans="1:7" x14ac:dyDescent="0.25">
      <c r="A64" s="35" t="s">
        <v>340</v>
      </c>
      <c r="B64" s="35" t="s">
        <v>341</v>
      </c>
      <c r="C64" s="135" t="s">
        <v>256</v>
      </c>
      <c r="D64" s="135" t="s">
        <v>256</v>
      </c>
      <c r="E64" s="68"/>
      <c r="F64" s="135" t="s">
        <v>256</v>
      </c>
      <c r="G64" s="35"/>
    </row>
    <row r="65" spans="1:7" x14ac:dyDescent="0.25">
      <c r="A65" s="35" t="s">
        <v>342</v>
      </c>
      <c r="B65" s="35" t="s">
        <v>343</v>
      </c>
      <c r="C65" s="135" t="s">
        <v>256</v>
      </c>
      <c r="D65" s="135" t="s">
        <v>256</v>
      </c>
      <c r="E65" s="68"/>
      <c r="F65" s="135" t="s">
        <v>256</v>
      </c>
      <c r="G65" s="35"/>
    </row>
    <row r="66" spans="1:7" x14ac:dyDescent="0.25">
      <c r="A66" s="35" t="s">
        <v>344</v>
      </c>
      <c r="B66" s="35" t="s">
        <v>345</v>
      </c>
      <c r="C66" s="135" t="s">
        <v>256</v>
      </c>
      <c r="D66" s="135" t="s">
        <v>256</v>
      </c>
      <c r="E66" s="68"/>
      <c r="F66" s="135" t="s">
        <v>256</v>
      </c>
      <c r="G66" s="35"/>
    </row>
    <row r="67" spans="1:7" x14ac:dyDescent="0.25">
      <c r="A67" s="35" t="s">
        <v>346</v>
      </c>
      <c r="B67" s="35" t="s">
        <v>347</v>
      </c>
      <c r="C67" s="135" t="s">
        <v>256</v>
      </c>
      <c r="D67" s="135" t="s">
        <v>256</v>
      </c>
      <c r="E67" s="68"/>
      <c r="F67" s="135" t="s">
        <v>256</v>
      </c>
      <c r="G67" s="35"/>
    </row>
    <row r="68" spans="1:7" x14ac:dyDescent="0.25">
      <c r="A68" s="35" t="s">
        <v>348</v>
      </c>
      <c r="B68" s="35" t="s">
        <v>349</v>
      </c>
      <c r="C68" s="135" t="s">
        <v>256</v>
      </c>
      <c r="D68" s="135" t="s">
        <v>256</v>
      </c>
      <c r="E68" s="68"/>
      <c r="F68" s="135" t="s">
        <v>256</v>
      </c>
      <c r="G68" s="35"/>
    </row>
    <row r="69" spans="1:7" x14ac:dyDescent="0.25">
      <c r="A69" s="35" t="s">
        <v>350</v>
      </c>
      <c r="B69" s="35" t="s">
        <v>351</v>
      </c>
      <c r="C69" s="135" t="s">
        <v>256</v>
      </c>
      <c r="D69" s="135" t="s">
        <v>256</v>
      </c>
      <c r="E69" s="68"/>
      <c r="F69" s="135" t="s">
        <v>256</v>
      </c>
      <c r="G69" s="35"/>
    </row>
    <row r="70" spans="1:7" x14ac:dyDescent="0.25">
      <c r="A70" s="35" t="s">
        <v>352</v>
      </c>
      <c r="B70" s="35" t="s">
        <v>353</v>
      </c>
      <c r="C70" s="135" t="s">
        <v>256</v>
      </c>
      <c r="D70" s="135" t="s">
        <v>256</v>
      </c>
      <c r="E70" s="68"/>
      <c r="F70" s="135" t="s">
        <v>256</v>
      </c>
      <c r="G70" s="35"/>
    </row>
    <row r="71" spans="1:7" x14ac:dyDescent="0.25">
      <c r="A71" s="35" t="s">
        <v>354</v>
      </c>
      <c r="B71" s="35" t="s">
        <v>355</v>
      </c>
      <c r="C71" s="135" t="s">
        <v>256</v>
      </c>
      <c r="D71" s="135" t="s">
        <v>256</v>
      </c>
      <c r="E71" s="68"/>
      <c r="F71" s="135" t="s">
        <v>256</v>
      </c>
      <c r="G71" s="35"/>
    </row>
    <row r="72" spans="1:7" x14ac:dyDescent="0.25">
      <c r="A72" s="35" t="s">
        <v>356</v>
      </c>
      <c r="B72" s="60" t="s">
        <v>357</v>
      </c>
      <c r="C72" s="67">
        <f>SUM(C73:C75)</f>
        <v>0</v>
      </c>
      <c r="D72" s="67">
        <f>SUM(D73:D75)</f>
        <v>0</v>
      </c>
      <c r="E72" s="68"/>
      <c r="F72" s="67">
        <f>SUM(F73:F75)</f>
        <v>0</v>
      </c>
      <c r="G72" s="35"/>
    </row>
    <row r="73" spans="1:7" x14ac:dyDescent="0.25">
      <c r="A73" s="35" t="s">
        <v>358</v>
      </c>
      <c r="B73" s="35" t="s">
        <v>359</v>
      </c>
      <c r="C73" s="135" t="s">
        <v>256</v>
      </c>
      <c r="D73" s="135" t="s">
        <v>256</v>
      </c>
      <c r="E73" s="68"/>
      <c r="F73" s="135" t="s">
        <v>256</v>
      </c>
      <c r="G73" s="35"/>
    </row>
    <row r="74" spans="1:7" x14ac:dyDescent="0.25">
      <c r="A74" s="35" t="s">
        <v>360</v>
      </c>
      <c r="B74" s="35" t="s">
        <v>361</v>
      </c>
      <c r="C74" s="135" t="s">
        <v>256</v>
      </c>
      <c r="D74" s="135" t="s">
        <v>256</v>
      </c>
      <c r="E74" s="68"/>
      <c r="F74" s="135" t="s">
        <v>256</v>
      </c>
      <c r="G74" s="35"/>
    </row>
    <row r="75" spans="1:7" x14ac:dyDescent="0.25">
      <c r="A75" s="35" t="s">
        <v>362</v>
      </c>
      <c r="B75" s="35" t="s">
        <v>363</v>
      </c>
      <c r="C75" s="135" t="s">
        <v>256</v>
      </c>
      <c r="D75" s="135" t="s">
        <v>256</v>
      </c>
      <c r="E75" s="68"/>
      <c r="F75" s="135" t="s">
        <v>256</v>
      </c>
      <c r="G75" s="35"/>
    </row>
    <row r="76" spans="1:7" x14ac:dyDescent="0.25">
      <c r="A76" s="35" t="s">
        <v>364</v>
      </c>
      <c r="B76" s="60" t="s">
        <v>258</v>
      </c>
      <c r="C76" s="67">
        <f>SUM(C77:C87)</f>
        <v>0</v>
      </c>
      <c r="D76" s="67">
        <f>SUM(D77:D87)</f>
        <v>0</v>
      </c>
      <c r="E76" s="68"/>
      <c r="F76" s="67">
        <f>SUM(F77:F87)</f>
        <v>0</v>
      </c>
      <c r="G76" s="35"/>
    </row>
    <row r="77" spans="1:7" x14ac:dyDescent="0.25">
      <c r="A77" s="35" t="s">
        <v>365</v>
      </c>
      <c r="B77" s="61" t="s">
        <v>366</v>
      </c>
      <c r="C77" s="135" t="s">
        <v>256</v>
      </c>
      <c r="D77" s="135" t="s">
        <v>256</v>
      </c>
      <c r="E77" s="68"/>
      <c r="F77" s="135" t="s">
        <v>256</v>
      </c>
      <c r="G77" s="35"/>
    </row>
    <row r="78" spans="1:7" x14ac:dyDescent="0.25">
      <c r="A78" s="35" t="s">
        <v>367</v>
      </c>
      <c r="B78" s="35" t="s">
        <v>368</v>
      </c>
      <c r="C78" s="135" t="s">
        <v>256</v>
      </c>
      <c r="D78" s="135" t="s">
        <v>256</v>
      </c>
      <c r="E78" s="68"/>
      <c r="F78" s="135" t="s">
        <v>256</v>
      </c>
      <c r="G78" s="35"/>
    </row>
    <row r="79" spans="1:7" x14ac:dyDescent="0.25">
      <c r="A79" s="35" t="s">
        <v>369</v>
      </c>
      <c r="B79" s="61" t="s">
        <v>370</v>
      </c>
      <c r="C79" s="135" t="s">
        <v>256</v>
      </c>
      <c r="D79" s="135" t="s">
        <v>256</v>
      </c>
      <c r="E79" s="68"/>
      <c r="F79" s="135" t="s">
        <v>256</v>
      </c>
      <c r="G79" s="35"/>
    </row>
    <row r="80" spans="1:7" x14ac:dyDescent="0.25">
      <c r="A80" s="35" t="s">
        <v>371</v>
      </c>
      <c r="B80" s="61" t="s">
        <v>372</v>
      </c>
      <c r="C80" s="135" t="s">
        <v>256</v>
      </c>
      <c r="D80" s="135" t="s">
        <v>256</v>
      </c>
      <c r="E80" s="68"/>
      <c r="F80" s="135" t="s">
        <v>256</v>
      </c>
      <c r="G80" s="35"/>
    </row>
    <row r="81" spans="1:7" x14ac:dyDescent="0.25">
      <c r="A81" s="35" t="s">
        <v>373</v>
      </c>
      <c r="B81" s="61" t="s">
        <v>374</v>
      </c>
      <c r="C81" s="135" t="s">
        <v>256</v>
      </c>
      <c r="D81" s="135" t="s">
        <v>256</v>
      </c>
      <c r="E81" s="68"/>
      <c r="F81" s="135" t="s">
        <v>256</v>
      </c>
      <c r="G81" s="35"/>
    </row>
    <row r="82" spans="1:7" x14ac:dyDescent="0.25">
      <c r="A82" s="35" t="s">
        <v>375</v>
      </c>
      <c r="B82" s="61" t="s">
        <v>376</v>
      </c>
      <c r="C82" s="135" t="s">
        <v>256</v>
      </c>
      <c r="D82" s="135" t="s">
        <v>256</v>
      </c>
      <c r="E82" s="68"/>
      <c r="F82" s="135" t="s">
        <v>256</v>
      </c>
      <c r="G82" s="35"/>
    </row>
    <row r="83" spans="1:7" x14ac:dyDescent="0.25">
      <c r="A83" s="35" t="s">
        <v>377</v>
      </c>
      <c r="B83" s="61" t="s">
        <v>378</v>
      </c>
      <c r="C83" s="135" t="s">
        <v>256</v>
      </c>
      <c r="D83" s="135" t="s">
        <v>256</v>
      </c>
      <c r="E83" s="68"/>
      <c r="F83" s="135" t="s">
        <v>256</v>
      </c>
      <c r="G83" s="35"/>
    </row>
    <row r="84" spans="1:7" x14ac:dyDescent="0.25">
      <c r="A84" s="35" t="s">
        <v>379</v>
      </c>
      <c r="B84" s="61" t="s">
        <v>380</v>
      </c>
      <c r="C84" s="135" t="s">
        <v>256</v>
      </c>
      <c r="D84" s="135" t="s">
        <v>256</v>
      </c>
      <c r="E84" s="68"/>
      <c r="F84" s="135" t="s">
        <v>256</v>
      </c>
      <c r="G84" s="35"/>
    </row>
    <row r="85" spans="1:7" x14ac:dyDescent="0.25">
      <c r="A85" s="35" t="s">
        <v>381</v>
      </c>
      <c r="B85" s="61" t="s">
        <v>382</v>
      </c>
      <c r="C85" s="135" t="s">
        <v>256</v>
      </c>
      <c r="D85" s="135" t="s">
        <v>256</v>
      </c>
      <c r="E85" s="68"/>
      <c r="F85" s="135" t="s">
        <v>256</v>
      </c>
      <c r="G85" s="35"/>
    </row>
    <row r="86" spans="1:7" x14ac:dyDescent="0.25">
      <c r="A86" s="35" t="s">
        <v>383</v>
      </c>
      <c r="B86" s="61" t="s">
        <v>384</v>
      </c>
      <c r="C86" s="135" t="s">
        <v>256</v>
      </c>
      <c r="D86" s="135" t="s">
        <v>256</v>
      </c>
      <c r="E86" s="68"/>
      <c r="F86" s="135" t="s">
        <v>256</v>
      </c>
      <c r="G86" s="35"/>
    </row>
    <row r="87" spans="1:7" x14ac:dyDescent="0.25">
      <c r="A87" s="35" t="s">
        <v>385</v>
      </c>
      <c r="B87" s="61" t="s">
        <v>258</v>
      </c>
      <c r="C87" s="135" t="s">
        <v>256</v>
      </c>
      <c r="D87" s="135" t="s">
        <v>256</v>
      </c>
      <c r="E87" s="68"/>
      <c r="F87" s="135" t="s">
        <v>256</v>
      </c>
      <c r="G87" s="35"/>
    </row>
    <row r="88" spans="1:7" x14ac:dyDescent="0.25">
      <c r="A88" s="35" t="s">
        <v>386</v>
      </c>
      <c r="B88" s="131" t="s">
        <v>266</v>
      </c>
      <c r="C88" s="135"/>
      <c r="D88" s="135"/>
      <c r="E88" s="68"/>
      <c r="F88" s="135"/>
      <c r="G88" s="35"/>
    </row>
    <row r="89" spans="1:7" x14ac:dyDescent="0.25">
      <c r="A89" s="35" t="s">
        <v>387</v>
      </c>
      <c r="B89" s="131" t="s">
        <v>266</v>
      </c>
      <c r="C89" s="135"/>
      <c r="D89" s="135"/>
      <c r="E89" s="68"/>
      <c r="F89" s="135"/>
      <c r="G89" s="35"/>
    </row>
    <row r="90" spans="1:7" x14ac:dyDescent="0.25">
      <c r="A90" s="35" t="s">
        <v>388</v>
      </c>
      <c r="B90" s="131" t="s">
        <v>266</v>
      </c>
      <c r="C90" s="135"/>
      <c r="D90" s="135"/>
      <c r="E90" s="68"/>
      <c r="F90" s="135"/>
      <c r="G90" s="35"/>
    </row>
    <row r="91" spans="1:7" x14ac:dyDescent="0.25">
      <c r="A91" s="35" t="s">
        <v>389</v>
      </c>
      <c r="B91" s="131" t="s">
        <v>266</v>
      </c>
      <c r="C91" s="135"/>
      <c r="D91" s="135"/>
      <c r="E91" s="68"/>
      <c r="F91" s="135"/>
      <c r="G91" s="35"/>
    </row>
    <row r="92" spans="1:7" x14ac:dyDescent="0.25">
      <c r="A92" s="35" t="s">
        <v>390</v>
      </c>
      <c r="B92" s="131" t="s">
        <v>266</v>
      </c>
      <c r="C92" s="135"/>
      <c r="D92" s="135"/>
      <c r="E92" s="68"/>
      <c r="F92" s="135"/>
      <c r="G92" s="35"/>
    </row>
    <row r="93" spans="1:7" x14ac:dyDescent="0.25">
      <c r="A93" s="35" t="s">
        <v>391</v>
      </c>
      <c r="B93" s="131" t="s">
        <v>266</v>
      </c>
      <c r="C93" s="135"/>
      <c r="D93" s="135"/>
      <c r="E93" s="68"/>
      <c r="F93" s="135"/>
      <c r="G93" s="35"/>
    </row>
    <row r="94" spans="1:7" x14ac:dyDescent="0.25">
      <c r="A94" s="35" t="s">
        <v>392</v>
      </c>
      <c r="B94" s="131" t="s">
        <v>266</v>
      </c>
      <c r="C94" s="135"/>
      <c r="D94" s="135"/>
      <c r="E94" s="68"/>
      <c r="F94" s="135"/>
      <c r="G94" s="35"/>
    </row>
    <row r="95" spans="1:7" x14ac:dyDescent="0.25">
      <c r="A95" s="35" t="s">
        <v>393</v>
      </c>
      <c r="B95" s="131" t="s">
        <v>266</v>
      </c>
      <c r="C95" s="135"/>
      <c r="D95" s="135"/>
      <c r="E95" s="68"/>
      <c r="F95" s="135"/>
      <c r="G95" s="35"/>
    </row>
    <row r="96" spans="1:7" x14ac:dyDescent="0.25">
      <c r="A96" s="35" t="s">
        <v>394</v>
      </c>
      <c r="B96" s="131" t="s">
        <v>266</v>
      </c>
      <c r="C96" s="135"/>
      <c r="D96" s="135"/>
      <c r="E96" s="68"/>
      <c r="F96" s="135"/>
      <c r="G96" s="35"/>
    </row>
    <row r="97" spans="1:7" ht="15" customHeight="1" x14ac:dyDescent="0.25">
      <c r="A97" s="35" t="s">
        <v>395</v>
      </c>
      <c r="B97" s="131" t="s">
        <v>266</v>
      </c>
      <c r="C97" s="135"/>
      <c r="D97" s="135"/>
      <c r="E97" s="68"/>
      <c r="F97" s="135"/>
      <c r="G97" s="35"/>
    </row>
    <row r="98" spans="1:7" x14ac:dyDescent="0.25">
      <c r="A98" s="82"/>
      <c r="B98" s="82" t="s">
        <v>396</v>
      </c>
      <c r="C98" s="82" t="s">
        <v>290</v>
      </c>
      <c r="D98" s="82" t="s">
        <v>291</v>
      </c>
      <c r="E98" s="85"/>
      <c r="F98" s="86" t="s">
        <v>251</v>
      </c>
      <c r="G98" s="86"/>
    </row>
    <row r="99" spans="1:7" x14ac:dyDescent="0.25">
      <c r="A99" s="35" t="s">
        <v>397</v>
      </c>
      <c r="B99" s="168" t="s">
        <v>398</v>
      </c>
      <c r="C99" s="135">
        <v>0.17799999999999999</v>
      </c>
      <c r="D99" s="135" t="s">
        <v>256</v>
      </c>
      <c r="E99" s="68"/>
      <c r="F99" s="135">
        <v>0.17799999999999999</v>
      </c>
      <c r="G99" s="35"/>
    </row>
    <row r="100" spans="1:7" x14ac:dyDescent="0.25">
      <c r="A100" s="35" t="s">
        <v>399</v>
      </c>
      <c r="B100" s="168" t="s">
        <v>400</v>
      </c>
      <c r="C100" s="135">
        <v>0.03</v>
      </c>
      <c r="D100" s="135" t="s">
        <v>256</v>
      </c>
      <c r="E100" s="68"/>
      <c r="F100" s="135">
        <v>0.03</v>
      </c>
      <c r="G100" s="35"/>
    </row>
    <row r="101" spans="1:7" x14ac:dyDescent="0.25">
      <c r="A101" s="35" t="s">
        <v>401</v>
      </c>
      <c r="B101" s="168" t="s">
        <v>402</v>
      </c>
      <c r="C101" s="135">
        <v>2.4E-2</v>
      </c>
      <c r="D101" s="135" t="s">
        <v>256</v>
      </c>
      <c r="E101" s="68"/>
      <c r="F101" s="135">
        <v>2.4E-2</v>
      </c>
      <c r="G101" s="35"/>
    </row>
    <row r="102" spans="1:7" x14ac:dyDescent="0.25">
      <c r="A102" s="35" t="s">
        <v>403</v>
      </c>
      <c r="B102" s="168" t="s">
        <v>404</v>
      </c>
      <c r="C102" s="135">
        <v>2.9000000000000001E-2</v>
      </c>
      <c r="D102" s="135" t="s">
        <v>256</v>
      </c>
      <c r="E102" s="68"/>
      <c r="F102" s="135">
        <v>2.9000000000000001E-2</v>
      </c>
      <c r="G102" s="35"/>
    </row>
    <row r="103" spans="1:7" x14ac:dyDescent="0.25">
      <c r="A103" s="35" t="s">
        <v>405</v>
      </c>
      <c r="B103" s="168" t="s">
        <v>406</v>
      </c>
      <c r="C103" s="135">
        <v>0.129</v>
      </c>
      <c r="D103" s="135" t="s">
        <v>256</v>
      </c>
      <c r="E103" s="68"/>
      <c r="F103" s="135">
        <v>0.129</v>
      </c>
      <c r="G103" s="35"/>
    </row>
    <row r="104" spans="1:7" x14ac:dyDescent="0.25">
      <c r="A104" s="35" t="s">
        <v>407</v>
      </c>
      <c r="B104" s="168" t="s">
        <v>408</v>
      </c>
      <c r="C104" s="135">
        <v>2.1999999999999999E-2</v>
      </c>
      <c r="D104" s="135" t="s">
        <v>256</v>
      </c>
      <c r="E104" s="68"/>
      <c r="F104" s="135">
        <v>2.1999999999999999E-2</v>
      </c>
      <c r="G104" s="35"/>
    </row>
    <row r="105" spans="1:7" x14ac:dyDescent="0.25">
      <c r="A105" s="35" t="s">
        <v>409</v>
      </c>
      <c r="B105" s="168" t="s">
        <v>410</v>
      </c>
      <c r="C105" s="135">
        <v>0.04</v>
      </c>
      <c r="D105" s="135" t="s">
        <v>256</v>
      </c>
      <c r="E105" s="68"/>
      <c r="F105" s="135">
        <v>0.04</v>
      </c>
      <c r="G105" s="35"/>
    </row>
    <row r="106" spans="1:7" x14ac:dyDescent="0.25">
      <c r="A106" s="35" t="s">
        <v>411</v>
      </c>
      <c r="B106" s="168" t="s">
        <v>412</v>
      </c>
      <c r="C106" s="135">
        <v>0.14799999999999999</v>
      </c>
      <c r="D106" s="135" t="s">
        <v>256</v>
      </c>
      <c r="E106" s="68"/>
      <c r="F106" s="135">
        <v>0.14799999999999999</v>
      </c>
      <c r="G106" s="35"/>
    </row>
    <row r="107" spans="1:7" x14ac:dyDescent="0.25">
      <c r="A107" s="35" t="s">
        <v>413</v>
      </c>
      <c r="B107" s="168" t="s">
        <v>414</v>
      </c>
      <c r="C107" s="135">
        <v>7.0999999999999994E-2</v>
      </c>
      <c r="D107" s="135" t="s">
        <v>256</v>
      </c>
      <c r="E107" s="68"/>
      <c r="F107" s="135">
        <v>7.0999999999999994E-2</v>
      </c>
      <c r="G107" s="35"/>
    </row>
    <row r="108" spans="1:7" x14ac:dyDescent="0.25">
      <c r="A108" s="35" t="s">
        <v>415</v>
      </c>
      <c r="B108" s="168" t="s">
        <v>416</v>
      </c>
      <c r="C108" s="135">
        <v>9.6000000000000002E-2</v>
      </c>
      <c r="D108" s="135" t="s">
        <v>256</v>
      </c>
      <c r="E108" s="68"/>
      <c r="F108" s="135">
        <v>9.6000000000000002E-2</v>
      </c>
      <c r="G108" s="35"/>
    </row>
    <row r="109" spans="1:7" x14ac:dyDescent="0.25">
      <c r="A109" s="35" t="s">
        <v>417</v>
      </c>
      <c r="B109" s="168" t="s">
        <v>418</v>
      </c>
      <c r="C109" s="135">
        <v>1.2999999999999999E-2</v>
      </c>
      <c r="D109" s="135" t="s">
        <v>256</v>
      </c>
      <c r="E109" s="68"/>
      <c r="F109" s="135">
        <v>1.2999999999999999E-2</v>
      </c>
      <c r="G109" s="35"/>
    </row>
    <row r="110" spans="1:7" x14ac:dyDescent="0.25">
      <c r="A110" s="35" t="s">
        <v>419</v>
      </c>
      <c r="B110" s="168" t="s">
        <v>420</v>
      </c>
      <c r="C110" s="135">
        <v>0.21299999999999999</v>
      </c>
      <c r="D110" s="135" t="s">
        <v>256</v>
      </c>
      <c r="E110" s="68"/>
      <c r="F110" s="135">
        <v>0.21299999999999999</v>
      </c>
      <c r="G110" s="35"/>
    </row>
    <row r="111" spans="1:7" x14ac:dyDescent="0.25">
      <c r="A111" s="35" t="s">
        <v>421</v>
      </c>
      <c r="B111" s="136" t="s">
        <v>422</v>
      </c>
      <c r="C111" s="135" t="s">
        <v>256</v>
      </c>
      <c r="D111" s="135" t="s">
        <v>256</v>
      </c>
      <c r="E111" s="68"/>
      <c r="F111" s="135" t="s">
        <v>256</v>
      </c>
      <c r="G111" s="35"/>
    </row>
    <row r="112" spans="1:7" x14ac:dyDescent="0.25">
      <c r="A112" s="35" t="s">
        <v>423</v>
      </c>
      <c r="B112" s="136" t="s">
        <v>422</v>
      </c>
      <c r="C112" s="135" t="s">
        <v>256</v>
      </c>
      <c r="D112" s="135" t="s">
        <v>256</v>
      </c>
      <c r="E112" s="68"/>
      <c r="F112" s="135" t="s">
        <v>256</v>
      </c>
      <c r="G112" s="35"/>
    </row>
    <row r="113" spans="1:7" x14ac:dyDescent="0.25">
      <c r="A113" s="35" t="s">
        <v>424</v>
      </c>
      <c r="B113" s="136" t="s">
        <v>422</v>
      </c>
      <c r="C113" s="135" t="s">
        <v>256</v>
      </c>
      <c r="D113" s="135" t="s">
        <v>256</v>
      </c>
      <c r="E113" s="68"/>
      <c r="F113" s="135" t="s">
        <v>256</v>
      </c>
      <c r="G113" s="35"/>
    </row>
    <row r="114" spans="1:7" x14ac:dyDescent="0.25">
      <c r="A114" s="35" t="s">
        <v>425</v>
      </c>
      <c r="B114" s="136" t="s">
        <v>422</v>
      </c>
      <c r="C114" s="135" t="s">
        <v>256</v>
      </c>
      <c r="D114" s="135" t="s">
        <v>256</v>
      </c>
      <c r="E114" s="68"/>
      <c r="F114" s="135" t="s">
        <v>256</v>
      </c>
      <c r="G114" s="35"/>
    </row>
    <row r="115" spans="1:7" x14ac:dyDescent="0.25">
      <c r="A115" s="35" t="s">
        <v>426</v>
      </c>
      <c r="B115" s="136" t="s">
        <v>422</v>
      </c>
      <c r="C115" s="135" t="s">
        <v>256</v>
      </c>
      <c r="D115" s="135" t="s">
        <v>256</v>
      </c>
      <c r="E115" s="68"/>
      <c r="F115" s="135" t="s">
        <v>256</v>
      </c>
      <c r="G115" s="35"/>
    </row>
    <row r="116" spans="1:7" x14ac:dyDescent="0.25">
      <c r="A116" s="35" t="s">
        <v>427</v>
      </c>
      <c r="B116" s="136" t="s">
        <v>422</v>
      </c>
      <c r="C116" s="135" t="s">
        <v>256</v>
      </c>
      <c r="D116" s="135" t="s">
        <v>256</v>
      </c>
      <c r="E116" s="68"/>
      <c r="F116" s="135" t="s">
        <v>256</v>
      </c>
      <c r="G116" s="35"/>
    </row>
    <row r="117" spans="1:7" x14ac:dyDescent="0.25">
      <c r="A117" s="35" t="s">
        <v>428</v>
      </c>
      <c r="B117" s="136" t="s">
        <v>422</v>
      </c>
      <c r="C117" s="135" t="s">
        <v>256</v>
      </c>
      <c r="D117" s="135" t="s">
        <v>256</v>
      </c>
      <c r="E117" s="68"/>
      <c r="F117" s="135" t="s">
        <v>256</v>
      </c>
      <c r="G117" s="35"/>
    </row>
    <row r="118" spans="1:7" x14ac:dyDescent="0.25">
      <c r="A118" s="35" t="s">
        <v>429</v>
      </c>
      <c r="B118" s="136" t="s">
        <v>422</v>
      </c>
      <c r="C118" s="135" t="s">
        <v>256</v>
      </c>
      <c r="D118" s="135" t="s">
        <v>256</v>
      </c>
      <c r="E118" s="68"/>
      <c r="F118" s="135" t="s">
        <v>256</v>
      </c>
      <c r="G118" s="35"/>
    </row>
    <row r="119" spans="1:7" x14ac:dyDescent="0.25">
      <c r="A119" s="35" t="s">
        <v>430</v>
      </c>
      <c r="B119" s="136" t="s">
        <v>422</v>
      </c>
      <c r="C119" s="135" t="s">
        <v>256</v>
      </c>
      <c r="D119" s="135" t="s">
        <v>256</v>
      </c>
      <c r="E119" s="68"/>
      <c r="F119" s="135" t="s">
        <v>256</v>
      </c>
      <c r="G119" s="35"/>
    </row>
    <row r="120" spans="1:7" x14ac:dyDescent="0.25">
      <c r="A120" s="35" t="s">
        <v>431</v>
      </c>
      <c r="B120" s="136" t="s">
        <v>422</v>
      </c>
      <c r="C120" s="135" t="s">
        <v>256</v>
      </c>
      <c r="D120" s="135" t="s">
        <v>256</v>
      </c>
      <c r="E120" s="68"/>
      <c r="F120" s="135" t="s">
        <v>256</v>
      </c>
      <c r="G120" s="35"/>
    </row>
    <row r="121" spans="1:7" x14ac:dyDescent="0.25">
      <c r="A121" s="35" t="s">
        <v>432</v>
      </c>
      <c r="B121" s="136" t="s">
        <v>422</v>
      </c>
      <c r="C121" s="135" t="s">
        <v>256</v>
      </c>
      <c r="D121" s="135" t="s">
        <v>256</v>
      </c>
      <c r="E121" s="68"/>
      <c r="F121" s="135" t="s">
        <v>256</v>
      </c>
      <c r="G121" s="35"/>
    </row>
    <row r="122" spans="1:7" x14ac:dyDescent="0.25">
      <c r="A122" s="35" t="s">
        <v>433</v>
      </c>
      <c r="B122" s="136" t="s">
        <v>422</v>
      </c>
      <c r="C122" s="135" t="s">
        <v>256</v>
      </c>
      <c r="D122" s="135" t="s">
        <v>256</v>
      </c>
      <c r="E122" s="68"/>
      <c r="F122" s="135" t="s">
        <v>256</v>
      </c>
      <c r="G122" s="35"/>
    </row>
    <row r="123" spans="1:7" x14ac:dyDescent="0.25">
      <c r="A123" s="35" t="s">
        <v>434</v>
      </c>
      <c r="B123" s="136" t="s">
        <v>422</v>
      </c>
      <c r="C123" s="135" t="s">
        <v>256</v>
      </c>
      <c r="D123" s="135" t="s">
        <v>256</v>
      </c>
      <c r="E123" s="68"/>
      <c r="F123" s="135" t="s">
        <v>256</v>
      </c>
      <c r="G123" s="35"/>
    </row>
    <row r="124" spans="1:7" x14ac:dyDescent="0.25">
      <c r="A124" s="35" t="s">
        <v>435</v>
      </c>
      <c r="B124" s="136" t="s">
        <v>422</v>
      </c>
      <c r="C124" s="135" t="s">
        <v>256</v>
      </c>
      <c r="D124" s="135" t="s">
        <v>256</v>
      </c>
      <c r="E124" s="68"/>
      <c r="F124" s="135" t="s">
        <v>256</v>
      </c>
      <c r="G124" s="35"/>
    </row>
    <row r="125" spans="1:7" x14ac:dyDescent="0.25">
      <c r="A125" s="35" t="s">
        <v>436</v>
      </c>
      <c r="B125" s="136" t="s">
        <v>422</v>
      </c>
      <c r="C125" s="135" t="s">
        <v>256</v>
      </c>
      <c r="D125" s="135" t="s">
        <v>256</v>
      </c>
      <c r="E125" s="68"/>
      <c r="F125" s="135" t="s">
        <v>256</v>
      </c>
      <c r="G125" s="35"/>
    </row>
    <row r="126" spans="1:7" x14ac:dyDescent="0.25">
      <c r="A126" s="35" t="s">
        <v>437</v>
      </c>
      <c r="B126" s="136" t="s">
        <v>422</v>
      </c>
      <c r="C126" s="135" t="s">
        <v>256</v>
      </c>
      <c r="D126" s="135" t="s">
        <v>256</v>
      </c>
      <c r="E126" s="68"/>
      <c r="F126" s="135" t="s">
        <v>256</v>
      </c>
      <c r="G126" s="35"/>
    </row>
    <row r="127" spans="1:7" x14ac:dyDescent="0.25">
      <c r="A127" s="35" t="s">
        <v>438</v>
      </c>
      <c r="B127" s="136" t="s">
        <v>422</v>
      </c>
      <c r="C127" s="135" t="s">
        <v>256</v>
      </c>
      <c r="D127" s="135" t="s">
        <v>256</v>
      </c>
      <c r="E127" s="68"/>
      <c r="F127" s="135" t="s">
        <v>256</v>
      </c>
      <c r="G127" s="35"/>
    </row>
    <row r="128" spans="1:7" x14ac:dyDescent="0.25">
      <c r="A128" s="35" t="s">
        <v>439</v>
      </c>
      <c r="B128" s="136" t="s">
        <v>422</v>
      </c>
      <c r="C128" s="135" t="s">
        <v>256</v>
      </c>
      <c r="D128" s="135" t="s">
        <v>256</v>
      </c>
      <c r="E128" s="68"/>
      <c r="F128" s="135" t="s">
        <v>256</v>
      </c>
      <c r="G128" s="35"/>
    </row>
    <row r="129" spans="1:7" x14ac:dyDescent="0.25">
      <c r="A129" s="35" t="s">
        <v>440</v>
      </c>
      <c r="B129" s="136" t="s">
        <v>422</v>
      </c>
      <c r="C129" s="135" t="s">
        <v>256</v>
      </c>
      <c r="D129" s="135" t="s">
        <v>256</v>
      </c>
      <c r="E129" s="68"/>
      <c r="F129" s="135" t="s">
        <v>256</v>
      </c>
      <c r="G129" s="35"/>
    </row>
    <row r="130" spans="1:7" x14ac:dyDescent="0.25">
      <c r="A130" s="35" t="s">
        <v>441</v>
      </c>
      <c r="B130" s="136" t="s">
        <v>422</v>
      </c>
      <c r="C130" s="135" t="s">
        <v>256</v>
      </c>
      <c r="D130" s="135" t="s">
        <v>256</v>
      </c>
      <c r="E130" s="68"/>
      <c r="F130" s="135" t="s">
        <v>256</v>
      </c>
      <c r="G130" s="35"/>
    </row>
    <row r="131" spans="1:7" x14ac:dyDescent="0.25">
      <c r="A131" s="35" t="s">
        <v>442</v>
      </c>
      <c r="B131" s="136" t="s">
        <v>422</v>
      </c>
      <c r="C131" s="135" t="s">
        <v>256</v>
      </c>
      <c r="D131" s="135" t="s">
        <v>256</v>
      </c>
      <c r="E131" s="68"/>
      <c r="F131" s="135" t="s">
        <v>256</v>
      </c>
      <c r="G131" s="35"/>
    </row>
    <row r="132" spans="1:7" x14ac:dyDescent="0.25">
      <c r="A132" s="35" t="s">
        <v>443</v>
      </c>
      <c r="B132" s="136" t="s">
        <v>422</v>
      </c>
      <c r="C132" s="135" t="s">
        <v>256</v>
      </c>
      <c r="D132" s="135" t="s">
        <v>256</v>
      </c>
      <c r="E132" s="68"/>
      <c r="F132" s="135" t="s">
        <v>256</v>
      </c>
      <c r="G132" s="35"/>
    </row>
    <row r="133" spans="1:7" x14ac:dyDescent="0.25">
      <c r="A133" s="35" t="s">
        <v>444</v>
      </c>
      <c r="B133" s="136" t="s">
        <v>422</v>
      </c>
      <c r="C133" s="135" t="s">
        <v>256</v>
      </c>
      <c r="D133" s="135" t="s">
        <v>256</v>
      </c>
      <c r="E133" s="68"/>
      <c r="F133" s="135" t="s">
        <v>256</v>
      </c>
      <c r="G133" s="35"/>
    </row>
    <row r="134" spans="1:7" x14ac:dyDescent="0.25">
      <c r="A134" s="35" t="s">
        <v>445</v>
      </c>
      <c r="B134" s="136" t="s">
        <v>422</v>
      </c>
      <c r="C134" s="135" t="s">
        <v>256</v>
      </c>
      <c r="D134" s="135" t="s">
        <v>256</v>
      </c>
      <c r="E134" s="68"/>
      <c r="F134" s="135" t="s">
        <v>256</v>
      </c>
      <c r="G134" s="35"/>
    </row>
    <row r="135" spans="1:7" x14ac:dyDescent="0.25">
      <c r="A135" s="35" t="s">
        <v>446</v>
      </c>
      <c r="B135" s="136" t="s">
        <v>422</v>
      </c>
      <c r="C135" s="135" t="s">
        <v>256</v>
      </c>
      <c r="D135" s="135" t="s">
        <v>256</v>
      </c>
      <c r="E135" s="68"/>
      <c r="F135" s="135" t="s">
        <v>256</v>
      </c>
      <c r="G135" s="35"/>
    </row>
    <row r="136" spans="1:7" x14ac:dyDescent="0.25">
      <c r="A136" s="35" t="s">
        <v>447</v>
      </c>
      <c r="B136" s="136" t="s">
        <v>422</v>
      </c>
      <c r="C136" s="135" t="s">
        <v>256</v>
      </c>
      <c r="D136" s="135" t="s">
        <v>256</v>
      </c>
      <c r="E136" s="68"/>
      <c r="F136" s="135" t="s">
        <v>256</v>
      </c>
      <c r="G136" s="35"/>
    </row>
    <row r="137" spans="1:7" x14ac:dyDescent="0.25">
      <c r="A137" s="35" t="s">
        <v>448</v>
      </c>
      <c r="B137" s="136" t="s">
        <v>422</v>
      </c>
      <c r="C137" s="135" t="s">
        <v>256</v>
      </c>
      <c r="D137" s="135" t="s">
        <v>256</v>
      </c>
      <c r="E137" s="68"/>
      <c r="F137" s="135" t="s">
        <v>256</v>
      </c>
      <c r="G137" s="35"/>
    </row>
    <row r="138" spans="1:7" x14ac:dyDescent="0.25">
      <c r="A138" s="35" t="s">
        <v>449</v>
      </c>
      <c r="B138" s="136" t="s">
        <v>422</v>
      </c>
      <c r="C138" s="135" t="s">
        <v>256</v>
      </c>
      <c r="D138" s="135" t="s">
        <v>256</v>
      </c>
      <c r="E138" s="68"/>
      <c r="F138" s="135" t="s">
        <v>256</v>
      </c>
      <c r="G138" s="35"/>
    </row>
    <row r="139" spans="1:7" x14ac:dyDescent="0.25">
      <c r="A139" s="35" t="s">
        <v>450</v>
      </c>
      <c r="B139" s="136" t="s">
        <v>422</v>
      </c>
      <c r="C139" s="135" t="s">
        <v>256</v>
      </c>
      <c r="D139" s="135" t="s">
        <v>256</v>
      </c>
      <c r="E139" s="68"/>
      <c r="F139" s="135" t="s">
        <v>256</v>
      </c>
      <c r="G139" s="35"/>
    </row>
    <row r="140" spans="1:7" x14ac:dyDescent="0.25">
      <c r="A140" s="35" t="s">
        <v>451</v>
      </c>
      <c r="B140" s="136" t="s">
        <v>422</v>
      </c>
      <c r="C140" s="135" t="s">
        <v>256</v>
      </c>
      <c r="D140" s="135" t="s">
        <v>256</v>
      </c>
      <c r="E140" s="68"/>
      <c r="F140" s="135" t="s">
        <v>256</v>
      </c>
      <c r="G140" s="35"/>
    </row>
    <row r="141" spans="1:7" x14ac:dyDescent="0.25">
      <c r="A141" s="35" t="s">
        <v>452</v>
      </c>
      <c r="B141" s="136" t="s">
        <v>422</v>
      </c>
      <c r="C141" s="135" t="s">
        <v>256</v>
      </c>
      <c r="D141" s="135" t="s">
        <v>256</v>
      </c>
      <c r="E141" s="68"/>
      <c r="F141" s="135" t="s">
        <v>256</v>
      </c>
      <c r="G141" s="35"/>
    </row>
    <row r="142" spans="1:7" x14ac:dyDescent="0.25">
      <c r="A142" s="35" t="s">
        <v>453</v>
      </c>
      <c r="B142" s="136" t="s">
        <v>422</v>
      </c>
      <c r="C142" s="135" t="s">
        <v>256</v>
      </c>
      <c r="D142" s="135" t="s">
        <v>256</v>
      </c>
      <c r="E142" s="68"/>
      <c r="F142" s="135" t="s">
        <v>256</v>
      </c>
      <c r="G142" s="35"/>
    </row>
    <row r="143" spans="1:7" x14ac:dyDescent="0.25">
      <c r="A143" s="35" t="s">
        <v>454</v>
      </c>
      <c r="B143" s="136" t="s">
        <v>422</v>
      </c>
      <c r="C143" s="135" t="s">
        <v>256</v>
      </c>
      <c r="D143" s="135" t="s">
        <v>256</v>
      </c>
      <c r="E143" s="68"/>
      <c r="F143" s="135" t="s">
        <v>256</v>
      </c>
      <c r="G143" s="35"/>
    </row>
    <row r="144" spans="1:7" x14ac:dyDescent="0.25">
      <c r="A144" s="35" t="s">
        <v>455</v>
      </c>
      <c r="B144" s="136" t="s">
        <v>422</v>
      </c>
      <c r="C144" s="135" t="s">
        <v>256</v>
      </c>
      <c r="D144" s="135" t="s">
        <v>256</v>
      </c>
      <c r="E144" s="68"/>
      <c r="F144" s="135" t="s">
        <v>256</v>
      </c>
      <c r="G144" s="35"/>
    </row>
    <row r="145" spans="1:7" x14ac:dyDescent="0.25">
      <c r="A145" s="35" t="s">
        <v>456</v>
      </c>
      <c r="B145" s="136" t="s">
        <v>422</v>
      </c>
      <c r="C145" s="135" t="s">
        <v>256</v>
      </c>
      <c r="D145" s="135" t="s">
        <v>256</v>
      </c>
      <c r="E145" s="68"/>
      <c r="F145" s="135" t="s">
        <v>256</v>
      </c>
      <c r="G145" s="35"/>
    </row>
    <row r="146" spans="1:7" x14ac:dyDescent="0.25">
      <c r="A146" s="35" t="s">
        <v>457</v>
      </c>
      <c r="B146" s="136" t="s">
        <v>422</v>
      </c>
      <c r="C146" s="135" t="s">
        <v>256</v>
      </c>
      <c r="D146" s="135" t="s">
        <v>256</v>
      </c>
      <c r="E146" s="68"/>
      <c r="F146" s="135" t="s">
        <v>256</v>
      </c>
      <c r="G146" s="35"/>
    </row>
    <row r="147" spans="1:7" x14ac:dyDescent="0.25">
      <c r="A147" s="35" t="s">
        <v>458</v>
      </c>
      <c r="B147" s="136" t="s">
        <v>422</v>
      </c>
      <c r="C147" s="135" t="s">
        <v>256</v>
      </c>
      <c r="D147" s="135" t="s">
        <v>256</v>
      </c>
      <c r="E147" s="68"/>
      <c r="F147" s="135" t="s">
        <v>256</v>
      </c>
      <c r="G147" s="35"/>
    </row>
    <row r="148" spans="1:7" ht="15" customHeight="1" x14ac:dyDescent="0.25">
      <c r="A148" s="35" t="s">
        <v>459</v>
      </c>
      <c r="B148" s="136" t="s">
        <v>422</v>
      </c>
      <c r="C148" s="135" t="s">
        <v>256</v>
      </c>
      <c r="D148" s="135" t="s">
        <v>256</v>
      </c>
      <c r="E148" s="68"/>
      <c r="F148" s="135" t="s">
        <v>256</v>
      </c>
      <c r="G148" s="35"/>
    </row>
    <row r="149" spans="1:7" x14ac:dyDescent="0.25">
      <c r="A149" s="82"/>
      <c r="B149" s="82" t="s">
        <v>460</v>
      </c>
      <c r="C149" s="82" t="s">
        <v>290</v>
      </c>
      <c r="D149" s="82" t="s">
        <v>291</v>
      </c>
      <c r="E149" s="85"/>
      <c r="F149" s="86" t="s">
        <v>251</v>
      </c>
      <c r="G149" s="86"/>
    </row>
    <row r="150" spans="1:7" x14ac:dyDescent="0.25">
      <c r="A150" s="35" t="s">
        <v>461</v>
      </c>
      <c r="B150" s="35" t="s">
        <v>462</v>
      </c>
      <c r="C150" s="135">
        <v>1</v>
      </c>
      <c r="D150" s="135" t="s">
        <v>256</v>
      </c>
      <c r="E150" s="69"/>
      <c r="F150" s="135">
        <v>1</v>
      </c>
    </row>
    <row r="151" spans="1:7" x14ac:dyDescent="0.25">
      <c r="A151" s="35" t="s">
        <v>463</v>
      </c>
      <c r="B151" s="35" t="s">
        <v>464</v>
      </c>
      <c r="C151" s="135" t="s">
        <v>256</v>
      </c>
      <c r="D151" s="135" t="s">
        <v>256</v>
      </c>
      <c r="E151" s="69"/>
      <c r="F151" s="135" t="s">
        <v>256</v>
      </c>
    </row>
    <row r="152" spans="1:7" x14ac:dyDescent="0.25">
      <c r="A152" s="35" t="s">
        <v>465</v>
      </c>
      <c r="B152" s="35" t="s">
        <v>258</v>
      </c>
      <c r="C152" s="135" t="s">
        <v>256</v>
      </c>
      <c r="D152" s="135" t="s">
        <v>256</v>
      </c>
      <c r="E152" s="69"/>
      <c r="F152" s="135" t="s">
        <v>256</v>
      </c>
    </row>
    <row r="153" spans="1:7" x14ac:dyDescent="0.25">
      <c r="A153" s="35" t="s">
        <v>466</v>
      </c>
      <c r="C153" s="68"/>
      <c r="D153" s="68"/>
      <c r="E153" s="69"/>
      <c r="F153" s="68"/>
    </row>
    <row r="154" spans="1:7" x14ac:dyDescent="0.25">
      <c r="A154" s="35" t="s">
        <v>467</v>
      </c>
      <c r="C154" s="68"/>
      <c r="D154" s="68"/>
      <c r="E154" s="69"/>
      <c r="F154" s="68"/>
    </row>
    <row r="155" spans="1:7" x14ac:dyDescent="0.25">
      <c r="A155" s="35" t="s">
        <v>468</v>
      </c>
      <c r="C155" s="68"/>
      <c r="D155" s="68"/>
      <c r="E155" s="69"/>
      <c r="F155" s="68"/>
    </row>
    <row r="156" spans="1:7" x14ac:dyDescent="0.25">
      <c r="A156" s="35" t="s">
        <v>469</v>
      </c>
      <c r="C156" s="68"/>
      <c r="D156" s="68"/>
      <c r="E156" s="69"/>
      <c r="F156" s="68"/>
    </row>
    <row r="157" spans="1:7" x14ac:dyDescent="0.25">
      <c r="A157" s="35" t="s">
        <v>470</v>
      </c>
      <c r="C157" s="68"/>
      <c r="D157" s="68"/>
      <c r="E157" s="69"/>
      <c r="F157" s="68"/>
    </row>
    <row r="158" spans="1:7" ht="15" customHeight="1" x14ac:dyDescent="0.25">
      <c r="A158" s="35" t="s">
        <v>471</v>
      </c>
      <c r="C158" s="68"/>
      <c r="D158" s="68"/>
      <c r="E158" s="69"/>
      <c r="F158" s="68"/>
    </row>
    <row r="159" spans="1:7" x14ac:dyDescent="0.25">
      <c r="A159" s="82"/>
      <c r="B159" s="110" t="s">
        <v>472</v>
      </c>
      <c r="C159" s="82" t="s">
        <v>290</v>
      </c>
      <c r="D159" s="82" t="s">
        <v>291</v>
      </c>
      <c r="E159" s="85"/>
      <c r="F159" s="86" t="s">
        <v>251</v>
      </c>
      <c r="G159" s="86"/>
    </row>
    <row r="160" spans="1:7" x14ac:dyDescent="0.25">
      <c r="A160" s="35" t="s">
        <v>473</v>
      </c>
      <c r="B160" s="35" t="s">
        <v>474</v>
      </c>
      <c r="C160" s="135">
        <v>0.34200000000000003</v>
      </c>
      <c r="D160" s="135" t="s">
        <v>256</v>
      </c>
      <c r="E160" s="69"/>
      <c r="F160" s="135">
        <v>0.34200000000000003</v>
      </c>
    </row>
    <row r="161" spans="1:7" x14ac:dyDescent="0.25">
      <c r="A161" s="35" t="s">
        <v>475</v>
      </c>
      <c r="B161" s="35" t="s">
        <v>476</v>
      </c>
      <c r="C161" s="135">
        <v>0.65799999999999992</v>
      </c>
      <c r="D161" s="135" t="s">
        <v>256</v>
      </c>
      <c r="E161" s="69"/>
      <c r="F161" s="135">
        <v>0.65799999999999992</v>
      </c>
    </row>
    <row r="162" spans="1:7" x14ac:dyDescent="0.25">
      <c r="A162" s="35" t="s">
        <v>477</v>
      </c>
      <c r="B162" s="35" t="s">
        <v>258</v>
      </c>
      <c r="C162" s="135" t="s">
        <v>256</v>
      </c>
      <c r="D162" s="135" t="s">
        <v>256</v>
      </c>
      <c r="E162" s="69"/>
      <c r="F162" s="135" t="s">
        <v>256</v>
      </c>
    </row>
    <row r="163" spans="1:7" x14ac:dyDescent="0.25">
      <c r="A163" s="35" t="s">
        <v>478</v>
      </c>
      <c r="E163" s="33"/>
    </row>
    <row r="164" spans="1:7" x14ac:dyDescent="0.25">
      <c r="A164" s="35" t="s">
        <v>479</v>
      </c>
      <c r="E164" s="33"/>
    </row>
    <row r="165" spans="1:7" x14ac:dyDescent="0.25">
      <c r="A165" s="35" t="s">
        <v>480</v>
      </c>
      <c r="E165" s="33"/>
    </row>
    <row r="166" spans="1:7" x14ac:dyDescent="0.25">
      <c r="A166" s="35" t="s">
        <v>481</v>
      </c>
      <c r="E166" s="33"/>
    </row>
    <row r="167" spans="1:7" x14ac:dyDescent="0.25">
      <c r="A167" s="35" t="s">
        <v>482</v>
      </c>
      <c r="E167" s="33"/>
    </row>
    <row r="168" spans="1:7" ht="15" customHeight="1" x14ac:dyDescent="0.25">
      <c r="A168" s="35" t="s">
        <v>483</v>
      </c>
      <c r="E168" s="33"/>
    </row>
    <row r="169" spans="1:7" x14ac:dyDescent="0.25">
      <c r="A169" s="82"/>
      <c r="B169" s="110" t="s">
        <v>484</v>
      </c>
      <c r="C169" s="82" t="s">
        <v>290</v>
      </c>
      <c r="D169" s="82" t="s">
        <v>291</v>
      </c>
      <c r="E169" s="85"/>
      <c r="F169" s="86" t="s">
        <v>251</v>
      </c>
      <c r="G169" s="86"/>
    </row>
    <row r="170" spans="1:7" x14ac:dyDescent="0.25">
      <c r="A170" s="35" t="s">
        <v>485</v>
      </c>
      <c r="B170" s="62" t="s">
        <v>486</v>
      </c>
      <c r="C170" s="135">
        <v>0.13400000000000001</v>
      </c>
      <c r="D170" s="135" t="s">
        <v>256</v>
      </c>
      <c r="E170" s="111"/>
      <c r="F170" s="135">
        <v>0.13400000000000001</v>
      </c>
    </row>
    <row r="171" spans="1:7" x14ac:dyDescent="0.25">
      <c r="A171" s="35" t="s">
        <v>487</v>
      </c>
      <c r="B171" s="62" t="s">
        <v>488</v>
      </c>
      <c r="C171" s="135">
        <v>0.125</v>
      </c>
      <c r="D171" s="135" t="s">
        <v>256</v>
      </c>
      <c r="E171" s="111"/>
      <c r="F171" s="135">
        <v>0.125</v>
      </c>
    </row>
    <row r="172" spans="1:7" x14ac:dyDescent="0.25">
      <c r="A172" s="35" t="s">
        <v>489</v>
      </c>
      <c r="B172" s="62" t="s">
        <v>490</v>
      </c>
      <c r="C172" s="135">
        <v>0.21</v>
      </c>
      <c r="D172" s="135" t="s">
        <v>256</v>
      </c>
      <c r="E172" s="68"/>
      <c r="F172" s="135">
        <v>0.21</v>
      </c>
    </row>
    <row r="173" spans="1:7" x14ac:dyDescent="0.25">
      <c r="A173" s="35" t="s">
        <v>491</v>
      </c>
      <c r="B173" s="62" t="s">
        <v>492</v>
      </c>
      <c r="C173" s="135">
        <v>0.32800000000000001</v>
      </c>
      <c r="D173" s="135" t="s">
        <v>256</v>
      </c>
      <c r="E173" s="68"/>
      <c r="F173" s="135">
        <v>0.32800000000000001</v>
      </c>
    </row>
    <row r="174" spans="1:7" x14ac:dyDescent="0.25">
      <c r="A174" s="35" t="s">
        <v>493</v>
      </c>
      <c r="B174" s="62" t="s">
        <v>494</v>
      </c>
      <c r="C174" s="135">
        <v>0.20300000000000001</v>
      </c>
      <c r="D174" s="135" t="s">
        <v>256</v>
      </c>
      <c r="E174" s="68"/>
      <c r="F174" s="135">
        <v>0.20300000000000001</v>
      </c>
    </row>
    <row r="175" spans="1:7" x14ac:dyDescent="0.25">
      <c r="A175" s="35" t="s">
        <v>495</v>
      </c>
      <c r="C175" s="68"/>
      <c r="D175" s="68"/>
      <c r="E175" s="68"/>
      <c r="F175" s="68"/>
    </row>
    <row r="176" spans="1:7" x14ac:dyDescent="0.25">
      <c r="A176" s="35" t="s">
        <v>496</v>
      </c>
      <c r="C176" s="68"/>
      <c r="D176" s="68"/>
      <c r="E176" s="68"/>
      <c r="F176" s="68"/>
    </row>
    <row r="177" spans="1:7" x14ac:dyDescent="0.25">
      <c r="A177" s="35" t="s">
        <v>497</v>
      </c>
      <c r="B177" s="62"/>
      <c r="C177" s="68"/>
      <c r="D177" s="68"/>
      <c r="E177" s="68"/>
      <c r="F177" s="68"/>
    </row>
    <row r="178" spans="1:7" ht="15" customHeight="1" x14ac:dyDescent="0.25">
      <c r="A178" s="35" t="s">
        <v>498</v>
      </c>
      <c r="B178" s="62"/>
      <c r="C178" s="68"/>
      <c r="D178" s="68"/>
      <c r="E178" s="68"/>
      <c r="F178" s="68"/>
    </row>
    <row r="179" spans="1:7" x14ac:dyDescent="0.25">
      <c r="A179" s="82"/>
      <c r="B179" s="110" t="s">
        <v>499</v>
      </c>
      <c r="C179" s="82" t="s">
        <v>290</v>
      </c>
      <c r="D179" s="82" t="s">
        <v>291</v>
      </c>
      <c r="E179" s="85"/>
      <c r="F179" s="86" t="s">
        <v>251</v>
      </c>
      <c r="G179" s="86"/>
    </row>
    <row r="180" spans="1:7" x14ac:dyDescent="0.25">
      <c r="A180" s="35" t="s">
        <v>500</v>
      </c>
      <c r="B180" s="35" t="s">
        <v>501</v>
      </c>
      <c r="C180" s="135" t="s">
        <v>256</v>
      </c>
      <c r="D180" s="135" t="s">
        <v>256</v>
      </c>
      <c r="E180" s="69"/>
      <c r="F180" s="135" t="s">
        <v>256</v>
      </c>
    </row>
    <row r="181" spans="1:7" x14ac:dyDescent="0.25">
      <c r="A181" s="35" t="s">
        <v>502</v>
      </c>
      <c r="B181" s="63"/>
      <c r="C181" s="68"/>
      <c r="D181" s="68"/>
      <c r="E181" s="69"/>
      <c r="F181" s="68"/>
    </row>
    <row r="182" spans="1:7" x14ac:dyDescent="0.25">
      <c r="A182" s="35" t="s">
        <v>503</v>
      </c>
      <c r="B182" s="63"/>
      <c r="C182" s="68"/>
      <c r="D182" s="68"/>
      <c r="E182" s="69"/>
      <c r="F182" s="68"/>
    </row>
    <row r="183" spans="1:7" x14ac:dyDescent="0.25">
      <c r="A183" s="35" t="s">
        <v>504</v>
      </c>
      <c r="B183" s="63"/>
      <c r="C183" s="68"/>
      <c r="D183" s="68"/>
      <c r="E183" s="69"/>
      <c r="F183" s="68"/>
    </row>
    <row r="184" spans="1:7" x14ac:dyDescent="0.25">
      <c r="A184" s="35" t="s">
        <v>505</v>
      </c>
      <c r="B184" s="63"/>
      <c r="C184" s="68"/>
      <c r="D184" s="68"/>
      <c r="E184" s="69"/>
      <c r="F184" s="68"/>
    </row>
    <row r="185" spans="1:7" ht="15" customHeight="1" x14ac:dyDescent="0.25">
      <c r="A185" s="83"/>
      <c r="B185" s="154" t="s">
        <v>245</v>
      </c>
      <c r="C185" s="83"/>
      <c r="D185" s="83"/>
      <c r="E185" s="83"/>
      <c r="F185" s="84"/>
      <c r="G185" s="84"/>
    </row>
    <row r="186" spans="1:7" x14ac:dyDescent="0.25">
      <c r="A186" s="82"/>
      <c r="B186" s="110" t="s">
        <v>506</v>
      </c>
      <c r="C186" s="82" t="s">
        <v>507</v>
      </c>
      <c r="D186" s="82" t="s">
        <v>508</v>
      </c>
      <c r="E186" s="85"/>
      <c r="F186" s="82" t="s">
        <v>290</v>
      </c>
      <c r="G186" s="82" t="s">
        <v>509</v>
      </c>
    </row>
    <row r="187" spans="1:7" x14ac:dyDescent="0.25">
      <c r="A187" s="35" t="s">
        <v>510</v>
      </c>
      <c r="B187" s="61" t="s">
        <v>511</v>
      </c>
      <c r="C187" s="129">
        <f>AVERAGE(C190:C213)</f>
        <v>156.63181818181818</v>
      </c>
      <c r="D187" s="73"/>
      <c r="E187" s="64"/>
      <c r="F187" s="42"/>
      <c r="G187" s="42"/>
    </row>
    <row r="188" spans="1:7" x14ac:dyDescent="0.25">
      <c r="A188" s="64"/>
      <c r="B188" s="65"/>
      <c r="C188" s="125"/>
      <c r="D188" s="126"/>
      <c r="E188" s="64"/>
      <c r="F188" s="42"/>
      <c r="G188" s="42"/>
    </row>
    <row r="189" spans="1:7" x14ac:dyDescent="0.25">
      <c r="B189" s="61" t="s">
        <v>512</v>
      </c>
      <c r="C189" s="125"/>
      <c r="D189" s="126"/>
      <c r="E189" s="64"/>
      <c r="F189" s="42"/>
      <c r="G189" s="42"/>
    </row>
    <row r="190" spans="1:7" x14ac:dyDescent="0.25">
      <c r="A190" s="35" t="s">
        <v>513</v>
      </c>
      <c r="B190" s="168" t="s">
        <v>514</v>
      </c>
      <c r="C190" s="129">
        <v>0</v>
      </c>
      <c r="D190" s="132">
        <v>4</v>
      </c>
      <c r="E190" s="64"/>
      <c r="F190" s="70">
        <f t="shared" ref="F190:F213" si="1">IF($C$214=0,"",IF(C190="[for completion]","",IF(C190="","",C190/$C$214)))</f>
        <v>0</v>
      </c>
      <c r="G190" s="70">
        <f t="shared" ref="G190:G213" si="2">IF($D$214=0,"",IF(D190="[for completion]","",IF(D190="","",D190/$D$214)))</f>
        <v>3.5568202027387515E-4</v>
      </c>
    </row>
    <row r="191" spans="1:7" x14ac:dyDescent="0.25">
      <c r="A191" s="35" t="s">
        <v>515</v>
      </c>
      <c r="B191" s="168" t="s">
        <v>516</v>
      </c>
      <c r="C191" s="129">
        <v>0.3</v>
      </c>
      <c r="D191" s="132">
        <v>6</v>
      </c>
      <c r="E191" s="64"/>
      <c r="F191" s="70">
        <f t="shared" si="1"/>
        <v>8.7059984329202817E-5</v>
      </c>
      <c r="G191" s="70">
        <f t="shared" si="2"/>
        <v>5.335230304108127E-4</v>
      </c>
    </row>
    <row r="192" spans="1:7" x14ac:dyDescent="0.25">
      <c r="A192" s="35" t="s">
        <v>517</v>
      </c>
      <c r="B192" s="168" t="s">
        <v>518</v>
      </c>
      <c r="C192" s="129">
        <v>3.2</v>
      </c>
      <c r="D192" s="132">
        <v>48</v>
      </c>
      <c r="E192" s="64"/>
      <c r="F192" s="70">
        <f t="shared" si="1"/>
        <v>9.2863983284483009E-4</v>
      </c>
      <c r="G192" s="70">
        <f t="shared" si="2"/>
        <v>4.2681842432865016E-3</v>
      </c>
    </row>
    <row r="193" spans="1:7" x14ac:dyDescent="0.25">
      <c r="A193" s="35" t="s">
        <v>519</v>
      </c>
      <c r="B193" s="168" t="s">
        <v>520</v>
      </c>
      <c r="C193" s="129">
        <v>15.5</v>
      </c>
      <c r="D193" s="132">
        <v>177</v>
      </c>
      <c r="E193" s="64"/>
      <c r="F193" s="70">
        <f t="shared" si="1"/>
        <v>4.4980991903421459E-3</v>
      </c>
      <c r="G193" s="70">
        <f t="shared" si="2"/>
        <v>1.5738929397118975E-2</v>
      </c>
    </row>
    <row r="194" spans="1:7" x14ac:dyDescent="0.25">
      <c r="A194" s="35" t="s">
        <v>521</v>
      </c>
      <c r="B194" s="168" t="s">
        <v>522</v>
      </c>
      <c r="C194" s="129">
        <v>107.3</v>
      </c>
      <c r="D194" s="132">
        <v>840</v>
      </c>
      <c r="E194" s="64"/>
      <c r="F194" s="70">
        <f t="shared" si="1"/>
        <v>3.1138454395078206E-2</v>
      </c>
      <c r="G194" s="70">
        <f t="shared" si="2"/>
        <v>7.4693224257513777E-2</v>
      </c>
    </row>
    <row r="195" spans="1:7" x14ac:dyDescent="0.25">
      <c r="A195" s="35" t="s">
        <v>523</v>
      </c>
      <c r="B195" s="168" t="s">
        <v>524</v>
      </c>
      <c r="C195" s="129">
        <v>253.1</v>
      </c>
      <c r="D195" s="132">
        <v>1441</v>
      </c>
      <c r="E195" s="64"/>
      <c r="F195" s="70">
        <f t="shared" si="1"/>
        <v>7.3449606779070781E-2</v>
      </c>
      <c r="G195" s="70">
        <f t="shared" si="2"/>
        <v>0.12813444780366354</v>
      </c>
    </row>
    <row r="196" spans="1:7" x14ac:dyDescent="0.25">
      <c r="A196" s="35" t="s">
        <v>525</v>
      </c>
      <c r="B196" s="168" t="s">
        <v>526</v>
      </c>
      <c r="C196" s="129">
        <v>391.4</v>
      </c>
      <c r="D196" s="132">
        <v>1736</v>
      </c>
      <c r="E196" s="64"/>
      <c r="F196" s="70">
        <f t="shared" si="1"/>
        <v>0.11358425955483327</v>
      </c>
      <c r="G196" s="70">
        <f t="shared" si="2"/>
        <v>0.15436599679886182</v>
      </c>
    </row>
    <row r="197" spans="1:7" x14ac:dyDescent="0.25">
      <c r="A197" s="35" t="s">
        <v>527</v>
      </c>
      <c r="B197" s="168" t="s">
        <v>528</v>
      </c>
      <c r="C197" s="129">
        <v>479.9</v>
      </c>
      <c r="D197" s="132">
        <v>1742</v>
      </c>
      <c r="E197" s="64"/>
      <c r="F197" s="70">
        <f t="shared" si="1"/>
        <v>0.1392669549319481</v>
      </c>
      <c r="G197" s="70">
        <f t="shared" si="2"/>
        <v>0.15489951982927264</v>
      </c>
    </row>
    <row r="198" spans="1:7" x14ac:dyDescent="0.25">
      <c r="A198" s="35" t="s">
        <v>529</v>
      </c>
      <c r="B198" s="168" t="s">
        <v>530</v>
      </c>
      <c r="C198" s="129">
        <v>516</v>
      </c>
      <c r="D198" s="132">
        <v>1591</v>
      </c>
      <c r="E198" s="64"/>
      <c r="F198" s="70">
        <f t="shared" si="1"/>
        <v>0.14974317304622886</v>
      </c>
      <c r="G198" s="70">
        <f t="shared" si="2"/>
        <v>0.14147252356393383</v>
      </c>
    </row>
    <row r="199" spans="1:7" x14ac:dyDescent="0.25">
      <c r="A199" s="35" t="s">
        <v>531</v>
      </c>
      <c r="B199" s="168" t="s">
        <v>532</v>
      </c>
      <c r="C199" s="129">
        <v>469</v>
      </c>
      <c r="D199" s="132">
        <v>1256</v>
      </c>
      <c r="E199" s="61"/>
      <c r="F199" s="70">
        <f t="shared" si="1"/>
        <v>0.13610377550132041</v>
      </c>
      <c r="G199" s="70">
        <f t="shared" si="2"/>
        <v>0.1116841543659968</v>
      </c>
    </row>
    <row r="200" spans="1:7" x14ac:dyDescent="0.25">
      <c r="A200" s="35" t="s">
        <v>533</v>
      </c>
      <c r="B200" s="168" t="s">
        <v>534</v>
      </c>
      <c r="C200" s="129">
        <v>363.3</v>
      </c>
      <c r="D200" s="132">
        <v>860</v>
      </c>
      <c r="E200" s="61"/>
      <c r="F200" s="70">
        <f t="shared" si="1"/>
        <v>0.10542964102266461</v>
      </c>
      <c r="G200" s="70">
        <f t="shared" si="2"/>
        <v>7.6471634358883156E-2</v>
      </c>
    </row>
    <row r="201" spans="1:7" x14ac:dyDescent="0.25">
      <c r="A201" s="35" t="s">
        <v>535</v>
      </c>
      <c r="B201" s="168" t="s">
        <v>536</v>
      </c>
      <c r="C201" s="129">
        <v>286.39999999999998</v>
      </c>
      <c r="D201" s="132">
        <v>606</v>
      </c>
      <c r="E201" s="61"/>
      <c r="F201" s="70">
        <f t="shared" si="1"/>
        <v>8.3113265039612277E-2</v>
      </c>
      <c r="G201" s="70">
        <f t="shared" si="2"/>
        <v>5.3885826071492088E-2</v>
      </c>
    </row>
    <row r="202" spans="1:7" x14ac:dyDescent="0.25">
      <c r="A202" s="35" t="s">
        <v>537</v>
      </c>
      <c r="B202" s="168" t="s">
        <v>538</v>
      </c>
      <c r="C202" s="129">
        <v>168</v>
      </c>
      <c r="D202" s="132">
        <v>323</v>
      </c>
      <c r="E202" s="61"/>
      <c r="F202" s="70">
        <f t="shared" si="1"/>
        <v>4.8753591224353576E-2</v>
      </c>
      <c r="G202" s="70">
        <f t="shared" si="2"/>
        <v>2.872132313711542E-2</v>
      </c>
    </row>
    <row r="203" spans="1:7" x14ac:dyDescent="0.25">
      <c r="A203" s="35" t="s">
        <v>539</v>
      </c>
      <c r="B203" s="168" t="s">
        <v>540</v>
      </c>
      <c r="C203" s="129">
        <v>136.9</v>
      </c>
      <c r="D203" s="132">
        <v>241</v>
      </c>
      <c r="E203" s="61"/>
      <c r="F203" s="70">
        <f t="shared" si="1"/>
        <v>3.9728372848892884E-2</v>
      </c>
      <c r="G203" s="70">
        <f t="shared" si="2"/>
        <v>2.1429841721500979E-2</v>
      </c>
    </row>
    <row r="204" spans="1:7" x14ac:dyDescent="0.25">
      <c r="A204" s="35" t="s">
        <v>541</v>
      </c>
      <c r="B204" s="168" t="s">
        <v>542</v>
      </c>
      <c r="C204" s="129">
        <v>93.4</v>
      </c>
      <c r="D204" s="132">
        <v>152</v>
      </c>
      <c r="E204" s="61"/>
      <c r="F204" s="70">
        <f t="shared" si="1"/>
        <v>2.7104675121158481E-2</v>
      </c>
      <c r="G204" s="70">
        <f t="shared" si="2"/>
        <v>1.3515916770407256E-2</v>
      </c>
    </row>
    <row r="205" spans="1:7" x14ac:dyDescent="0.25">
      <c r="A205" s="35" t="s">
        <v>543</v>
      </c>
      <c r="B205" s="168" t="s">
        <v>544</v>
      </c>
      <c r="C205" s="129">
        <v>61</v>
      </c>
      <c r="D205" s="132">
        <v>91</v>
      </c>
      <c r="F205" s="70">
        <f t="shared" si="1"/>
        <v>1.7702196813604573E-2</v>
      </c>
      <c r="G205" s="70">
        <f t="shared" si="2"/>
        <v>8.0917659612306601E-3</v>
      </c>
    </row>
    <row r="206" spans="1:7" x14ac:dyDescent="0.25">
      <c r="A206" s="35" t="s">
        <v>545</v>
      </c>
      <c r="B206" s="168" t="s">
        <v>546</v>
      </c>
      <c r="C206" s="129">
        <v>38.6</v>
      </c>
      <c r="D206" s="132">
        <v>54</v>
      </c>
      <c r="E206" s="57"/>
      <c r="F206" s="70">
        <f t="shared" si="1"/>
        <v>1.1201717983690762E-2</v>
      </c>
      <c r="G206" s="70">
        <f t="shared" si="2"/>
        <v>4.8017072736973145E-3</v>
      </c>
    </row>
    <row r="207" spans="1:7" x14ac:dyDescent="0.25">
      <c r="A207" s="35" t="s">
        <v>547</v>
      </c>
      <c r="B207" s="168" t="s">
        <v>548</v>
      </c>
      <c r="C207" s="129">
        <v>25.1</v>
      </c>
      <c r="D207" s="132">
        <v>33</v>
      </c>
      <c r="E207" s="57"/>
      <c r="F207" s="70">
        <f t="shared" si="1"/>
        <v>7.284018688876636E-3</v>
      </c>
      <c r="G207" s="70">
        <f t="shared" si="2"/>
        <v>2.9343766672594702E-3</v>
      </c>
    </row>
    <row r="208" spans="1:7" x14ac:dyDescent="0.25">
      <c r="A208" s="35" t="s">
        <v>549</v>
      </c>
      <c r="B208" s="168" t="s">
        <v>550</v>
      </c>
      <c r="C208" s="129">
        <v>12.2</v>
      </c>
      <c r="D208" s="132">
        <v>16</v>
      </c>
      <c r="E208" s="57"/>
      <c r="F208" s="70">
        <f t="shared" si="1"/>
        <v>3.5404393627209143E-3</v>
      </c>
      <c r="G208" s="70">
        <f t="shared" si="2"/>
        <v>1.4227280810955006E-3</v>
      </c>
    </row>
    <row r="209" spans="1:7" x14ac:dyDescent="0.25">
      <c r="A209" s="35" t="s">
        <v>551</v>
      </c>
      <c r="B209" s="168" t="s">
        <v>552</v>
      </c>
      <c r="C209" s="129">
        <v>14.5</v>
      </c>
      <c r="D209" s="132">
        <v>17</v>
      </c>
      <c r="E209" s="57"/>
      <c r="F209" s="70">
        <f t="shared" si="1"/>
        <v>4.2078992425781366E-3</v>
      </c>
      <c r="G209" s="70">
        <f t="shared" si="2"/>
        <v>1.5116485861639693E-3</v>
      </c>
    </row>
    <row r="210" spans="1:7" x14ac:dyDescent="0.25">
      <c r="A210" s="35" t="s">
        <v>553</v>
      </c>
      <c r="B210" s="168" t="s">
        <v>554</v>
      </c>
      <c r="C210" s="129">
        <v>4.4000000000000004</v>
      </c>
      <c r="D210" s="132">
        <v>5</v>
      </c>
      <c r="E210" s="57"/>
      <c r="F210" s="70">
        <f t="shared" si="1"/>
        <v>1.2768797701616414E-3</v>
      </c>
      <c r="G210" s="70">
        <f t="shared" si="2"/>
        <v>4.4460252534234395E-4</v>
      </c>
    </row>
    <row r="211" spans="1:7" x14ac:dyDescent="0.25">
      <c r="A211" s="35" t="s">
        <v>555</v>
      </c>
      <c r="B211" s="168" t="s">
        <v>556</v>
      </c>
      <c r="C211" s="129">
        <v>6.4</v>
      </c>
      <c r="D211" s="132">
        <v>7</v>
      </c>
      <c r="E211" s="57"/>
      <c r="F211" s="70">
        <f t="shared" si="1"/>
        <v>1.8572796656896602E-3</v>
      </c>
      <c r="G211" s="70">
        <f t="shared" si="2"/>
        <v>6.2244353547928155E-4</v>
      </c>
    </row>
    <row r="212" spans="1:7" x14ac:dyDescent="0.25">
      <c r="A212" s="35" t="s">
        <v>557</v>
      </c>
      <c r="B212" s="168" t="s">
        <v>558</v>
      </c>
      <c r="C212" s="129" t="s">
        <v>256</v>
      </c>
      <c r="D212" s="132" t="s">
        <v>256</v>
      </c>
      <c r="E212" s="57"/>
      <c r="F212" s="70" t="str">
        <f t="shared" si="1"/>
        <v/>
      </c>
      <c r="G212" s="70" t="str">
        <f t="shared" si="2"/>
        <v/>
      </c>
    </row>
    <row r="213" spans="1:7" x14ac:dyDescent="0.25">
      <c r="A213" s="35" t="s">
        <v>559</v>
      </c>
      <c r="B213" s="136" t="s">
        <v>422</v>
      </c>
      <c r="C213" s="129" t="s">
        <v>256</v>
      </c>
      <c r="D213" s="132" t="s">
        <v>256</v>
      </c>
      <c r="E213" s="57"/>
      <c r="F213" s="70" t="str">
        <f t="shared" si="1"/>
        <v/>
      </c>
      <c r="G213" s="70" t="str">
        <f t="shared" si="2"/>
        <v/>
      </c>
    </row>
    <row r="214" spans="1:7" ht="15" customHeight="1" x14ac:dyDescent="0.25">
      <c r="A214" s="35" t="s">
        <v>560</v>
      </c>
      <c r="B214" s="66" t="s">
        <v>260</v>
      </c>
      <c r="C214" s="76">
        <f>SUM(C190:C213)</f>
        <v>3445.9</v>
      </c>
      <c r="D214" s="74">
        <f>SUM(D190:D213)</f>
        <v>11246</v>
      </c>
      <c r="E214" s="57"/>
      <c r="F214" s="75">
        <f>SUM(F190:F213)</f>
        <v>0.99999999999999989</v>
      </c>
      <c r="G214" s="75">
        <f>SUM(G190:G213)</f>
        <v>0.99999999999999989</v>
      </c>
    </row>
    <row r="215" spans="1:7" x14ac:dyDescent="0.25">
      <c r="A215" s="82"/>
      <c r="B215" s="82" t="s">
        <v>561</v>
      </c>
      <c r="C215" s="82" t="s">
        <v>507</v>
      </c>
      <c r="D215" s="82" t="s">
        <v>508</v>
      </c>
      <c r="E215" s="85"/>
      <c r="F215" s="82" t="s">
        <v>290</v>
      </c>
      <c r="G215" s="82" t="s">
        <v>509</v>
      </c>
    </row>
    <row r="216" spans="1:7" x14ac:dyDescent="0.25">
      <c r="A216" s="35" t="s">
        <v>562</v>
      </c>
      <c r="B216" s="35" t="s">
        <v>563</v>
      </c>
      <c r="C216" s="137">
        <v>73.8</v>
      </c>
      <c r="D216" s="73"/>
      <c r="F216" s="72"/>
      <c r="G216" s="72"/>
    </row>
    <row r="217" spans="1:7" x14ac:dyDescent="0.25">
      <c r="C217" s="71"/>
      <c r="D217" s="73"/>
      <c r="F217" s="72"/>
      <c r="G217" s="72"/>
    </row>
    <row r="218" spans="1:7" x14ac:dyDescent="0.25">
      <c r="B218" s="61" t="s">
        <v>564</v>
      </c>
      <c r="C218" s="71"/>
      <c r="D218" s="73"/>
      <c r="F218" s="72"/>
      <c r="G218" s="72"/>
    </row>
    <row r="219" spans="1:7" x14ac:dyDescent="0.25">
      <c r="A219" s="35" t="s">
        <v>565</v>
      </c>
      <c r="B219" s="35" t="s">
        <v>566</v>
      </c>
      <c r="C219" s="129">
        <v>105</v>
      </c>
      <c r="D219" s="132">
        <v>736</v>
      </c>
      <c r="F219" s="70">
        <f t="shared" ref="F219:F226" si="3">IF($C$227=0,"",IF(C219="[for completion]","",C219/$C$227))</f>
        <v>3.0474531998258596E-2</v>
      </c>
      <c r="G219" s="70">
        <f t="shared" ref="G219:G226" si="4">IF($D$227=0,"",IF(D219="[for completion]","",D219/$D$227))</f>
        <v>6.5445491730393032E-2</v>
      </c>
    </row>
    <row r="220" spans="1:7" x14ac:dyDescent="0.25">
      <c r="A220" s="35" t="s">
        <v>567</v>
      </c>
      <c r="B220" s="35" t="s">
        <v>568</v>
      </c>
      <c r="C220" s="129">
        <v>176.2</v>
      </c>
      <c r="D220" s="132">
        <v>844</v>
      </c>
      <c r="F220" s="70">
        <f t="shared" si="3"/>
        <v>5.1139167029458713E-2</v>
      </c>
      <c r="G220" s="70">
        <f t="shared" si="4"/>
        <v>7.5048906277787653E-2</v>
      </c>
    </row>
    <row r="221" spans="1:7" x14ac:dyDescent="0.25">
      <c r="A221" s="35" t="s">
        <v>569</v>
      </c>
      <c r="B221" s="35" t="s">
        <v>570</v>
      </c>
      <c r="C221" s="129">
        <v>273.60000000000002</v>
      </c>
      <c r="D221" s="132">
        <v>1118</v>
      </c>
      <c r="F221" s="70">
        <f t="shared" si="3"/>
        <v>7.9407923378319548E-2</v>
      </c>
      <c r="G221" s="70">
        <f t="shared" si="4"/>
        <v>9.94131246665481E-2</v>
      </c>
    </row>
    <row r="222" spans="1:7" x14ac:dyDescent="0.25">
      <c r="A222" s="35" t="s">
        <v>571</v>
      </c>
      <c r="B222" s="35" t="s">
        <v>572</v>
      </c>
      <c r="C222" s="129">
        <v>395.8</v>
      </c>
      <c r="D222" s="132">
        <v>1398</v>
      </c>
      <c r="F222" s="70">
        <f t="shared" si="3"/>
        <v>0.11487447395153098</v>
      </c>
      <c r="G222" s="70">
        <f t="shared" si="4"/>
        <v>0.12431086608571937</v>
      </c>
    </row>
    <row r="223" spans="1:7" x14ac:dyDescent="0.25">
      <c r="A223" s="35" t="s">
        <v>573</v>
      </c>
      <c r="B223" s="35" t="s">
        <v>574</v>
      </c>
      <c r="C223" s="129">
        <v>690.7</v>
      </c>
      <c r="D223" s="132">
        <v>2086</v>
      </c>
      <c r="F223" s="70">
        <f t="shared" si="3"/>
        <v>0.20046437382092586</v>
      </c>
      <c r="G223" s="70">
        <f t="shared" si="4"/>
        <v>0.1854881735728259</v>
      </c>
    </row>
    <row r="224" spans="1:7" x14ac:dyDescent="0.25">
      <c r="A224" s="35" t="s">
        <v>575</v>
      </c>
      <c r="B224" s="35" t="s">
        <v>576</v>
      </c>
      <c r="C224" s="129">
        <v>935</v>
      </c>
      <c r="D224" s="132">
        <v>2735</v>
      </c>
      <c r="F224" s="70">
        <f t="shared" si="3"/>
        <v>0.27136845160354084</v>
      </c>
      <c r="G224" s="70">
        <f t="shared" si="4"/>
        <v>0.24319758136226213</v>
      </c>
    </row>
    <row r="225" spans="1:7" x14ac:dyDescent="0.25">
      <c r="A225" s="35" t="s">
        <v>577</v>
      </c>
      <c r="B225" s="35" t="s">
        <v>578</v>
      </c>
      <c r="C225" s="129">
        <v>833.2</v>
      </c>
      <c r="D225" s="132">
        <v>2236</v>
      </c>
      <c r="F225" s="70">
        <f t="shared" si="3"/>
        <v>0.24182266724713394</v>
      </c>
      <c r="G225" s="70">
        <f t="shared" si="4"/>
        <v>0.1988262493330962</v>
      </c>
    </row>
    <row r="226" spans="1:7" x14ac:dyDescent="0.25">
      <c r="A226" s="35" t="s">
        <v>579</v>
      </c>
      <c r="B226" s="35" t="s">
        <v>580</v>
      </c>
      <c r="C226" s="129">
        <v>36</v>
      </c>
      <c r="D226" s="132">
        <v>93</v>
      </c>
      <c r="F226" s="70">
        <f t="shared" si="3"/>
        <v>1.0448410970831519E-2</v>
      </c>
      <c r="G226" s="70">
        <f t="shared" si="4"/>
        <v>8.269606971367598E-3</v>
      </c>
    </row>
    <row r="227" spans="1:7" x14ac:dyDescent="0.25">
      <c r="A227" s="35" t="s">
        <v>581</v>
      </c>
      <c r="B227" s="66" t="s">
        <v>260</v>
      </c>
      <c r="C227" s="71">
        <f>SUM(C219:C226)</f>
        <v>3445.5</v>
      </c>
      <c r="D227" s="73">
        <f>SUM(D219:D226)</f>
        <v>11246</v>
      </c>
      <c r="F227" s="68">
        <f>SUM(F219:F226)</f>
        <v>1</v>
      </c>
      <c r="G227" s="68">
        <f>SUM(G219:G226)</f>
        <v>1</v>
      </c>
    </row>
    <row r="228" spans="1:7" x14ac:dyDescent="0.25">
      <c r="A228" s="35" t="s">
        <v>582</v>
      </c>
      <c r="B228" s="58" t="s">
        <v>583</v>
      </c>
      <c r="C228" s="129"/>
      <c r="D228" s="132"/>
      <c r="F228" s="70">
        <f t="shared" ref="F228:F233" si="5">IF($C$227=0,"",IF(C228="[for completion]","",C228/$C$227))</f>
        <v>0</v>
      </c>
      <c r="G228" s="70">
        <f t="shared" ref="G228:G233" si="6">IF($D$227=0,"",IF(D228="[for completion]","",D228/$D$227))</f>
        <v>0</v>
      </c>
    </row>
    <row r="229" spans="1:7" x14ac:dyDescent="0.25">
      <c r="A229" s="35" t="s">
        <v>584</v>
      </c>
      <c r="B229" s="58" t="s">
        <v>585</v>
      </c>
      <c r="C229" s="129"/>
      <c r="D229" s="132"/>
      <c r="F229" s="70">
        <f t="shared" si="5"/>
        <v>0</v>
      </c>
      <c r="G229" s="70">
        <f t="shared" si="6"/>
        <v>0</v>
      </c>
    </row>
    <row r="230" spans="1:7" x14ac:dyDescent="0.25">
      <c r="A230" s="35" t="s">
        <v>586</v>
      </c>
      <c r="B230" s="58" t="s">
        <v>587</v>
      </c>
      <c r="C230" s="129"/>
      <c r="D230" s="132"/>
      <c r="F230" s="70">
        <f t="shared" si="5"/>
        <v>0</v>
      </c>
      <c r="G230" s="70">
        <f t="shared" si="6"/>
        <v>0</v>
      </c>
    </row>
    <row r="231" spans="1:7" x14ac:dyDescent="0.25">
      <c r="A231" s="35" t="s">
        <v>588</v>
      </c>
      <c r="B231" s="58" t="s">
        <v>589</v>
      </c>
      <c r="C231" s="129"/>
      <c r="D231" s="132"/>
      <c r="F231" s="70">
        <f t="shared" si="5"/>
        <v>0</v>
      </c>
      <c r="G231" s="70">
        <f t="shared" si="6"/>
        <v>0</v>
      </c>
    </row>
    <row r="232" spans="1:7" x14ac:dyDescent="0.25">
      <c r="A232" s="35" t="s">
        <v>590</v>
      </c>
      <c r="B232" s="58" t="s">
        <v>591</v>
      </c>
      <c r="C232" s="129"/>
      <c r="D232" s="132"/>
      <c r="F232" s="70">
        <f t="shared" si="5"/>
        <v>0</v>
      </c>
      <c r="G232" s="70">
        <f t="shared" si="6"/>
        <v>0</v>
      </c>
    </row>
    <row r="233" spans="1:7" x14ac:dyDescent="0.25">
      <c r="A233" s="35" t="s">
        <v>592</v>
      </c>
      <c r="B233" s="58" t="s">
        <v>593</v>
      </c>
      <c r="C233" s="132"/>
      <c r="D233" s="132"/>
      <c r="F233" s="70">
        <f t="shared" si="5"/>
        <v>0</v>
      </c>
      <c r="G233" s="70">
        <f t="shared" si="6"/>
        <v>0</v>
      </c>
    </row>
    <row r="234" spans="1:7" x14ac:dyDescent="0.25">
      <c r="A234" s="35" t="s">
        <v>594</v>
      </c>
      <c r="B234" s="58"/>
      <c r="F234" s="70"/>
      <c r="G234" s="70"/>
    </row>
    <row r="235" spans="1:7" x14ac:dyDescent="0.25">
      <c r="A235" s="35" t="s">
        <v>595</v>
      </c>
      <c r="B235" s="58"/>
      <c r="F235" s="70"/>
      <c r="G235" s="70"/>
    </row>
    <row r="236" spans="1:7" ht="15" customHeight="1" x14ac:dyDescent="0.25">
      <c r="A236" s="35" t="s">
        <v>596</v>
      </c>
      <c r="B236" s="58"/>
      <c r="F236" s="70"/>
      <c r="G236" s="70"/>
    </row>
    <row r="237" spans="1:7" x14ac:dyDescent="0.25">
      <c r="A237" s="82"/>
      <c r="B237" s="82" t="s">
        <v>597</v>
      </c>
      <c r="C237" s="82" t="s">
        <v>507</v>
      </c>
      <c r="D237" s="82" t="s">
        <v>508</v>
      </c>
      <c r="E237" s="85"/>
      <c r="F237" s="82" t="s">
        <v>290</v>
      </c>
      <c r="G237" s="82" t="s">
        <v>509</v>
      </c>
    </row>
    <row r="238" spans="1:7" x14ac:dyDescent="0.25">
      <c r="A238" s="35" t="s">
        <v>598</v>
      </c>
      <c r="B238" s="35" t="s">
        <v>563</v>
      </c>
      <c r="C238" s="137">
        <v>61.4</v>
      </c>
      <c r="D238" s="73"/>
      <c r="F238" s="72"/>
      <c r="G238" s="72"/>
    </row>
    <row r="239" spans="1:7" x14ac:dyDescent="0.25">
      <c r="C239" s="71"/>
      <c r="D239" s="73"/>
      <c r="F239" s="72"/>
      <c r="G239" s="72"/>
    </row>
    <row r="240" spans="1:7" x14ac:dyDescent="0.25">
      <c r="B240" s="61" t="s">
        <v>564</v>
      </c>
      <c r="C240" s="71"/>
      <c r="D240" s="73"/>
      <c r="F240" s="72"/>
      <c r="G240" s="72"/>
    </row>
    <row r="241" spans="1:7" x14ac:dyDescent="0.25">
      <c r="A241" s="35" t="s">
        <v>599</v>
      </c>
      <c r="B241" s="35" t="s">
        <v>566</v>
      </c>
      <c r="C241" s="129">
        <v>244.3</v>
      </c>
      <c r="D241" s="132">
        <v>1426</v>
      </c>
      <c r="F241" s="70">
        <f t="shared" ref="F241:F248" si="7">IF($C$249=0,"",IF(C241="[Mark as ND1 if not relevant]","",C241/$C$249))</f>
        <v>7.0897904695571418E-2</v>
      </c>
      <c r="G241" s="70">
        <f t="shared" ref="G241:G248" si="8">IF($D$249=0,"",IF(D241="[Mark as ND1 if not relevant]","",D241/$D$249))</f>
        <v>0.12680064022763649</v>
      </c>
    </row>
    <row r="242" spans="1:7" x14ac:dyDescent="0.25">
      <c r="A242" s="35" t="s">
        <v>600</v>
      </c>
      <c r="B242" s="35" t="s">
        <v>568</v>
      </c>
      <c r="C242" s="129">
        <v>417.8</v>
      </c>
      <c r="D242" s="132">
        <v>1697</v>
      </c>
      <c r="F242" s="70">
        <f t="shared" si="7"/>
        <v>0.12124905682279877</v>
      </c>
      <c r="G242" s="70">
        <f t="shared" si="8"/>
        <v>0.15089809710119154</v>
      </c>
    </row>
    <row r="243" spans="1:7" x14ac:dyDescent="0.25">
      <c r="A243" s="35" t="s">
        <v>601</v>
      </c>
      <c r="B243" s="35" t="s">
        <v>570</v>
      </c>
      <c r="C243" s="129">
        <v>692.5</v>
      </c>
      <c r="D243" s="132">
        <v>2368</v>
      </c>
      <c r="F243" s="70">
        <f t="shared" si="7"/>
        <v>0.20096929595449531</v>
      </c>
      <c r="G243" s="70">
        <f t="shared" si="8"/>
        <v>0.21056375600213409</v>
      </c>
    </row>
    <row r="244" spans="1:7" x14ac:dyDescent="0.25">
      <c r="A244" s="35" t="s">
        <v>602</v>
      </c>
      <c r="B244" s="35" t="s">
        <v>572</v>
      </c>
      <c r="C244" s="129">
        <v>767.7</v>
      </c>
      <c r="D244" s="132">
        <v>2286</v>
      </c>
      <c r="F244" s="70">
        <f t="shared" si="7"/>
        <v>0.22279296534912066</v>
      </c>
      <c r="G244" s="70">
        <f t="shared" si="8"/>
        <v>0.20327227458651964</v>
      </c>
    </row>
    <row r="245" spans="1:7" x14ac:dyDescent="0.25">
      <c r="A245" s="35" t="s">
        <v>603</v>
      </c>
      <c r="B245" s="35" t="s">
        <v>574</v>
      </c>
      <c r="C245" s="129">
        <v>572.5</v>
      </c>
      <c r="D245" s="132">
        <v>1539</v>
      </c>
      <c r="F245" s="70">
        <f t="shared" si="7"/>
        <v>0.16614429160136979</v>
      </c>
      <c r="G245" s="70">
        <f t="shared" si="8"/>
        <v>0.13684865730037346</v>
      </c>
    </row>
    <row r="246" spans="1:7" x14ac:dyDescent="0.25">
      <c r="A246" s="35" t="s">
        <v>604</v>
      </c>
      <c r="B246" s="35" t="s">
        <v>576</v>
      </c>
      <c r="C246" s="129">
        <v>372.2</v>
      </c>
      <c r="D246" s="132">
        <v>962</v>
      </c>
      <c r="F246" s="70">
        <f t="shared" si="7"/>
        <v>0.10801555516861105</v>
      </c>
      <c r="G246" s="70">
        <f t="shared" si="8"/>
        <v>8.5541525875866969E-2</v>
      </c>
    </row>
    <row r="247" spans="1:7" x14ac:dyDescent="0.25">
      <c r="A247" s="35" t="s">
        <v>605</v>
      </c>
      <c r="B247" s="35" t="s">
        <v>578</v>
      </c>
      <c r="C247" s="129">
        <v>351.4</v>
      </c>
      <c r="D247" s="132">
        <v>900</v>
      </c>
      <c r="F247" s="70">
        <f t="shared" si="7"/>
        <v>0.10197922108073595</v>
      </c>
      <c r="G247" s="70">
        <f t="shared" si="8"/>
        <v>8.0028454561621915E-2</v>
      </c>
    </row>
    <row r="248" spans="1:7" x14ac:dyDescent="0.25">
      <c r="A248" s="35" t="s">
        <v>606</v>
      </c>
      <c r="B248" s="35" t="s">
        <v>580</v>
      </c>
      <c r="C248" s="129">
        <v>27.4</v>
      </c>
      <c r="D248" s="132">
        <v>68</v>
      </c>
      <c r="F248" s="70">
        <f t="shared" si="7"/>
        <v>7.951709327296998E-3</v>
      </c>
      <c r="G248" s="70">
        <f t="shared" si="8"/>
        <v>6.0465943446558774E-3</v>
      </c>
    </row>
    <row r="249" spans="1:7" x14ac:dyDescent="0.25">
      <c r="A249" s="35" t="s">
        <v>607</v>
      </c>
      <c r="B249" s="66" t="s">
        <v>260</v>
      </c>
      <c r="C249" s="71">
        <f>SUM(C241:C248)</f>
        <v>3445.8</v>
      </c>
      <c r="D249" s="73">
        <f>SUM(D241:D248)</f>
        <v>11246</v>
      </c>
      <c r="F249" s="68">
        <f>SUM(F241:F248)</f>
        <v>1</v>
      </c>
      <c r="G249" s="68">
        <f>SUM(G241:G248)</f>
        <v>0.99999999999999989</v>
      </c>
    </row>
    <row r="250" spans="1:7" x14ac:dyDescent="0.25">
      <c r="A250" s="35" t="s">
        <v>608</v>
      </c>
      <c r="B250" s="58" t="s">
        <v>583</v>
      </c>
      <c r="C250" s="129"/>
      <c r="D250" s="132"/>
      <c r="F250" s="70">
        <f t="shared" ref="F250:F255" si="9">IF($C$249=0,"",IF(C250="[for completion]","",C250/$C$249))</f>
        <v>0</v>
      </c>
      <c r="G250" s="70">
        <f t="shared" ref="G250:G255" si="10">IF($D$249=0,"",IF(D250="[for completion]","",D250/$D$249))</f>
        <v>0</v>
      </c>
    </row>
    <row r="251" spans="1:7" x14ac:dyDescent="0.25">
      <c r="A251" s="35" t="s">
        <v>609</v>
      </c>
      <c r="B251" s="58" t="s">
        <v>585</v>
      </c>
      <c r="C251" s="129"/>
      <c r="D251" s="132"/>
      <c r="F251" s="70">
        <f t="shared" si="9"/>
        <v>0</v>
      </c>
      <c r="G251" s="70">
        <f t="shared" si="10"/>
        <v>0</v>
      </c>
    </row>
    <row r="252" spans="1:7" x14ac:dyDescent="0.25">
      <c r="A252" s="35" t="s">
        <v>610</v>
      </c>
      <c r="B252" s="58" t="s">
        <v>587</v>
      </c>
      <c r="C252" s="129"/>
      <c r="D252" s="132"/>
      <c r="F252" s="70">
        <f t="shared" si="9"/>
        <v>0</v>
      </c>
      <c r="G252" s="70">
        <f t="shared" si="10"/>
        <v>0</v>
      </c>
    </row>
    <row r="253" spans="1:7" x14ac:dyDescent="0.25">
      <c r="A253" s="35" t="s">
        <v>611</v>
      </c>
      <c r="B253" s="58" t="s">
        <v>589</v>
      </c>
      <c r="C253" s="129"/>
      <c r="D253" s="132"/>
      <c r="F253" s="70">
        <f t="shared" si="9"/>
        <v>0</v>
      </c>
      <c r="G253" s="70">
        <f t="shared" si="10"/>
        <v>0</v>
      </c>
    </row>
    <row r="254" spans="1:7" x14ac:dyDescent="0.25">
      <c r="A254" s="35" t="s">
        <v>612</v>
      </c>
      <c r="B254" s="58" t="s">
        <v>591</v>
      </c>
      <c r="C254" s="129"/>
      <c r="D254" s="132"/>
      <c r="F254" s="70">
        <f t="shared" si="9"/>
        <v>0</v>
      </c>
      <c r="G254" s="70">
        <f t="shared" si="10"/>
        <v>0</v>
      </c>
    </row>
    <row r="255" spans="1:7" x14ac:dyDescent="0.25">
      <c r="A255" s="35" t="s">
        <v>613</v>
      </c>
      <c r="B255" s="58" t="s">
        <v>593</v>
      </c>
      <c r="C255" s="129"/>
      <c r="D255" s="132"/>
      <c r="F255" s="70">
        <f t="shared" si="9"/>
        <v>0</v>
      </c>
      <c r="G255" s="70">
        <f t="shared" si="10"/>
        <v>0</v>
      </c>
    </row>
    <row r="256" spans="1:7" x14ac:dyDescent="0.25">
      <c r="A256" s="35" t="s">
        <v>614</v>
      </c>
      <c r="B256" s="58"/>
      <c r="F256" s="55"/>
      <c r="G256" s="55"/>
    </row>
    <row r="257" spans="1:14" x14ac:dyDescent="0.25">
      <c r="A257" s="35" t="s">
        <v>615</v>
      </c>
      <c r="B257" s="58"/>
      <c r="F257" s="55"/>
      <c r="G257" s="55"/>
    </row>
    <row r="258" spans="1:14" ht="15" customHeight="1" x14ac:dyDescent="0.25">
      <c r="A258" s="35" t="s">
        <v>616</v>
      </c>
      <c r="B258" s="58"/>
      <c r="F258" s="55"/>
      <c r="G258" s="55"/>
    </row>
    <row r="259" spans="1:14" x14ac:dyDescent="0.25">
      <c r="A259" s="82"/>
      <c r="B259" s="82" t="s">
        <v>617</v>
      </c>
      <c r="C259" s="82" t="s">
        <v>290</v>
      </c>
      <c r="D259" s="82"/>
      <c r="E259" s="82"/>
      <c r="F259" s="82"/>
      <c r="G259" s="82"/>
    </row>
    <row r="260" spans="1:14" x14ac:dyDescent="0.25">
      <c r="A260" s="35" t="s">
        <v>618</v>
      </c>
      <c r="B260" s="35" t="s">
        <v>619</v>
      </c>
      <c r="C260" s="135">
        <v>1</v>
      </c>
      <c r="E260" s="57"/>
      <c r="F260" s="57"/>
      <c r="G260" s="57"/>
    </row>
    <row r="261" spans="1:14" x14ac:dyDescent="0.25">
      <c r="A261" s="35" t="s">
        <v>620</v>
      </c>
      <c r="B261" s="35" t="s">
        <v>621</v>
      </c>
      <c r="C261" s="135" t="s">
        <v>256</v>
      </c>
      <c r="E261" s="57"/>
      <c r="F261" s="57"/>
    </row>
    <row r="262" spans="1:14" x14ac:dyDescent="0.25">
      <c r="A262" s="35" t="s">
        <v>622</v>
      </c>
      <c r="B262" s="35" t="s">
        <v>623</v>
      </c>
      <c r="C262" s="135" t="s">
        <v>256</v>
      </c>
      <c r="E262" s="57"/>
      <c r="F262" s="57"/>
      <c r="J262" s="35"/>
      <c r="K262" s="35"/>
      <c r="L262" s="33"/>
      <c r="M262" s="33"/>
      <c r="N262" s="33"/>
    </row>
    <row r="263" spans="1:14" x14ac:dyDescent="0.25">
      <c r="A263" s="35" t="s">
        <v>624</v>
      </c>
      <c r="B263" s="35" t="s">
        <v>625</v>
      </c>
      <c r="C263" s="135" t="s">
        <v>256</v>
      </c>
      <c r="E263" s="57"/>
      <c r="F263" s="57"/>
      <c r="H263" s="33"/>
      <c r="I263" s="35"/>
    </row>
    <row r="264" spans="1:14" x14ac:dyDescent="0.25">
      <c r="A264" s="35" t="s">
        <v>626</v>
      </c>
      <c r="B264" s="61" t="s">
        <v>627</v>
      </c>
      <c r="C264" s="135" t="s">
        <v>256</v>
      </c>
      <c r="D264" s="64"/>
      <c r="E264" s="64"/>
      <c r="F264" s="42"/>
      <c r="G264" s="42"/>
    </row>
    <row r="265" spans="1:14" x14ac:dyDescent="0.25">
      <c r="A265" s="35" t="s">
        <v>628</v>
      </c>
      <c r="B265" s="35" t="s">
        <v>258</v>
      </c>
      <c r="C265" s="135" t="s">
        <v>256</v>
      </c>
      <c r="E265" s="57"/>
      <c r="F265" s="57"/>
    </row>
    <row r="266" spans="1:14" x14ac:dyDescent="0.25">
      <c r="A266" s="35" t="s">
        <v>629</v>
      </c>
      <c r="B266" s="58" t="s">
        <v>630</v>
      </c>
      <c r="C266" s="138"/>
      <c r="E266" s="57"/>
      <c r="F266" s="57"/>
    </row>
    <row r="267" spans="1:14" x14ac:dyDescent="0.25">
      <c r="A267" s="35" t="s">
        <v>631</v>
      </c>
      <c r="B267" s="58" t="s">
        <v>632</v>
      </c>
      <c r="C267" s="135"/>
      <c r="E267" s="57"/>
      <c r="F267" s="57"/>
    </row>
    <row r="268" spans="1:14" x14ac:dyDescent="0.25">
      <c r="A268" s="35" t="s">
        <v>633</v>
      </c>
      <c r="B268" s="58" t="s">
        <v>634</v>
      </c>
      <c r="C268" s="135"/>
      <c r="E268" s="57"/>
      <c r="F268" s="57"/>
    </row>
    <row r="269" spans="1:14" x14ac:dyDescent="0.25">
      <c r="A269" s="35" t="s">
        <v>635</v>
      </c>
      <c r="B269" s="58" t="s">
        <v>636</v>
      </c>
      <c r="C269" s="135"/>
      <c r="E269" s="57"/>
      <c r="F269" s="57"/>
    </row>
    <row r="270" spans="1:14" x14ac:dyDescent="0.25">
      <c r="A270" s="35" t="s">
        <v>637</v>
      </c>
      <c r="B270" s="131" t="s">
        <v>266</v>
      </c>
      <c r="C270" s="135"/>
      <c r="E270" s="57"/>
      <c r="F270" s="57"/>
    </row>
    <row r="271" spans="1:14" x14ac:dyDescent="0.25">
      <c r="A271" s="35" t="s">
        <v>638</v>
      </c>
      <c r="B271" s="131" t="s">
        <v>266</v>
      </c>
      <c r="C271" s="135"/>
      <c r="E271" s="57"/>
      <c r="F271" s="57"/>
    </row>
    <row r="272" spans="1:14" x14ac:dyDescent="0.25">
      <c r="A272" s="35" t="s">
        <v>639</v>
      </c>
      <c r="B272" s="131" t="s">
        <v>266</v>
      </c>
      <c r="C272" s="135"/>
      <c r="E272" s="57"/>
      <c r="F272" s="57"/>
    </row>
    <row r="273" spans="1:7" x14ac:dyDescent="0.25">
      <c r="A273" s="35" t="s">
        <v>640</v>
      </c>
      <c r="B273" s="131" t="s">
        <v>266</v>
      </c>
      <c r="C273" s="135"/>
      <c r="E273" s="57"/>
      <c r="F273" s="57"/>
    </row>
    <row r="274" spans="1:7" x14ac:dyDescent="0.25">
      <c r="A274" s="35" t="s">
        <v>641</v>
      </c>
      <c r="B274" s="131" t="s">
        <v>266</v>
      </c>
      <c r="C274" s="135"/>
      <c r="E274" s="57"/>
      <c r="F274" s="57"/>
    </row>
    <row r="275" spans="1:7" ht="15" customHeight="1" x14ac:dyDescent="0.25">
      <c r="A275" s="35" t="s">
        <v>642</v>
      </c>
      <c r="B275" s="131" t="s">
        <v>266</v>
      </c>
      <c r="C275" s="135"/>
      <c r="E275" s="57"/>
      <c r="F275" s="57"/>
    </row>
    <row r="276" spans="1:7" x14ac:dyDescent="0.25">
      <c r="A276" s="82"/>
      <c r="B276" s="82" t="s">
        <v>643</v>
      </c>
      <c r="C276" s="82" t="s">
        <v>290</v>
      </c>
      <c r="D276" s="82"/>
      <c r="E276" s="82"/>
      <c r="F276" s="82"/>
      <c r="G276" s="82"/>
    </row>
    <row r="277" spans="1:7" x14ac:dyDescent="0.25">
      <c r="A277" s="35" t="s">
        <v>644</v>
      </c>
      <c r="B277" s="35" t="s">
        <v>645</v>
      </c>
      <c r="C277" s="135">
        <v>0.752</v>
      </c>
      <c r="E277" s="33"/>
      <c r="F277" s="33"/>
    </row>
    <row r="278" spans="1:7" x14ac:dyDescent="0.25">
      <c r="A278" s="35" t="s">
        <v>646</v>
      </c>
      <c r="B278" s="35" t="s">
        <v>647</v>
      </c>
      <c r="C278" s="135">
        <v>0.248</v>
      </c>
      <c r="E278" s="33"/>
      <c r="F278" s="33"/>
    </row>
    <row r="279" spans="1:7" x14ac:dyDescent="0.25">
      <c r="A279" s="35" t="s">
        <v>648</v>
      </c>
      <c r="B279" s="35" t="s">
        <v>258</v>
      </c>
      <c r="C279" s="135" t="s">
        <v>256</v>
      </c>
      <c r="E279" s="33"/>
      <c r="F279" s="33"/>
    </row>
    <row r="280" spans="1:7" x14ac:dyDescent="0.25">
      <c r="A280" s="35" t="s">
        <v>649</v>
      </c>
      <c r="C280" s="68"/>
      <c r="E280" s="33"/>
      <c r="F280" s="33"/>
    </row>
    <row r="281" spans="1:7" x14ac:dyDescent="0.25">
      <c r="A281" s="35" t="s">
        <v>650</v>
      </c>
      <c r="C281" s="68"/>
      <c r="E281" s="33"/>
      <c r="F281" s="33"/>
    </row>
    <row r="282" spans="1:7" x14ac:dyDescent="0.25">
      <c r="A282" s="35" t="s">
        <v>651</v>
      </c>
      <c r="C282" s="68"/>
      <c r="E282" s="33"/>
      <c r="F282" s="33"/>
    </row>
    <row r="283" spans="1:7" x14ac:dyDescent="0.25">
      <c r="A283" s="35" t="s">
        <v>652</v>
      </c>
      <c r="C283" s="68"/>
      <c r="E283" s="33"/>
      <c r="F283" s="33"/>
    </row>
    <row r="284" spans="1:7" x14ac:dyDescent="0.25">
      <c r="A284" s="35" t="s">
        <v>653</v>
      </c>
      <c r="C284" s="68"/>
      <c r="E284" s="33"/>
      <c r="F284" s="33"/>
    </row>
    <row r="285" spans="1:7" x14ac:dyDescent="0.25">
      <c r="A285" s="35" t="s">
        <v>654</v>
      </c>
      <c r="C285" s="68"/>
      <c r="E285" s="33"/>
      <c r="F285" s="33"/>
    </row>
    <row r="286" spans="1:7" x14ac:dyDescent="0.25">
      <c r="A286" s="82"/>
      <c r="B286" s="82" t="s">
        <v>655</v>
      </c>
      <c r="C286" s="82" t="s">
        <v>250</v>
      </c>
      <c r="D286" s="82" t="s">
        <v>656</v>
      </c>
      <c r="E286" s="82"/>
      <c r="F286" s="82" t="s">
        <v>290</v>
      </c>
      <c r="G286" s="82" t="s">
        <v>657</v>
      </c>
    </row>
    <row r="287" spans="1:7" x14ac:dyDescent="0.25">
      <c r="A287" s="35" t="s">
        <v>658</v>
      </c>
      <c r="B287" s="168" t="s">
        <v>659</v>
      </c>
      <c r="C287" s="129">
        <v>5.0999999999999996</v>
      </c>
      <c r="D287" s="132">
        <v>13</v>
      </c>
      <c r="E287" s="40"/>
      <c r="F287" s="70">
        <f t="shared" ref="F287:F304" si="11">IF($C$305=0,"",IF(C287="[For completion]","",C287/$C$305))</f>
        <v>1.4800626850078357E-3</v>
      </c>
      <c r="G287" s="70">
        <f t="shared" ref="G287:G304" si="12">IF($D$305=0,"",IF(D287="[For completion]","",D287/$D$305))</f>
        <v>1.1559665658900944E-3</v>
      </c>
    </row>
    <row r="288" spans="1:7" x14ac:dyDescent="0.25">
      <c r="A288" s="35" t="s">
        <v>660</v>
      </c>
      <c r="B288" s="168" t="s">
        <v>661</v>
      </c>
      <c r="C288" s="129">
        <v>30.2</v>
      </c>
      <c r="D288" s="132">
        <v>79</v>
      </c>
      <c r="E288" s="40"/>
      <c r="F288" s="70">
        <f t="shared" si="11"/>
        <v>8.7642927622032622E-3</v>
      </c>
      <c r="G288" s="70">
        <f t="shared" si="12"/>
        <v>7.0247199004090342E-3</v>
      </c>
    </row>
    <row r="289" spans="1:7" x14ac:dyDescent="0.25">
      <c r="A289" s="35" t="s">
        <v>662</v>
      </c>
      <c r="B289" s="168" t="s">
        <v>663</v>
      </c>
      <c r="C289" s="129">
        <v>13.3</v>
      </c>
      <c r="D289" s="132">
        <v>35</v>
      </c>
      <c r="E289" s="40"/>
      <c r="F289" s="70">
        <f t="shared" si="11"/>
        <v>3.8597713158047484E-3</v>
      </c>
      <c r="G289" s="70">
        <f t="shared" si="12"/>
        <v>3.1122176773964077E-3</v>
      </c>
    </row>
    <row r="290" spans="1:7" x14ac:dyDescent="0.25">
      <c r="A290" s="35" t="s">
        <v>664</v>
      </c>
      <c r="B290" s="168" t="s">
        <v>665</v>
      </c>
      <c r="C290" s="129">
        <v>19.8</v>
      </c>
      <c r="D290" s="132">
        <v>56</v>
      </c>
      <c r="E290" s="40"/>
      <c r="F290" s="70">
        <f t="shared" si="11"/>
        <v>5.7461257182657155E-3</v>
      </c>
      <c r="G290" s="70">
        <f t="shared" si="12"/>
        <v>4.9795482838342524E-3</v>
      </c>
    </row>
    <row r="291" spans="1:7" x14ac:dyDescent="0.25">
      <c r="A291" s="35" t="s">
        <v>666</v>
      </c>
      <c r="B291" s="168" t="s">
        <v>667</v>
      </c>
      <c r="C291" s="129">
        <v>616.9</v>
      </c>
      <c r="D291" s="132">
        <v>1832</v>
      </c>
      <c r="E291" s="40"/>
      <c r="F291" s="70">
        <f t="shared" si="11"/>
        <v>0.17902954321202624</v>
      </c>
      <c r="G291" s="70">
        <f t="shared" si="12"/>
        <v>0.16290236528543481</v>
      </c>
    </row>
    <row r="292" spans="1:7" x14ac:dyDescent="0.25">
      <c r="A292" s="35" t="s">
        <v>668</v>
      </c>
      <c r="B292" s="168" t="s">
        <v>669</v>
      </c>
      <c r="C292" s="129">
        <v>398.4</v>
      </c>
      <c r="D292" s="132">
        <v>1253</v>
      </c>
      <c r="E292" s="40"/>
      <c r="F292" s="70">
        <f t="shared" si="11"/>
        <v>0.11561901445237681</v>
      </c>
      <c r="G292" s="70">
        <f t="shared" si="12"/>
        <v>0.11141739285079139</v>
      </c>
    </row>
    <row r="293" spans="1:7" x14ac:dyDescent="0.25">
      <c r="A293" s="35" t="s">
        <v>670</v>
      </c>
      <c r="B293" s="168" t="s">
        <v>671</v>
      </c>
      <c r="C293" s="129">
        <v>671.9</v>
      </c>
      <c r="D293" s="132">
        <v>2163</v>
      </c>
      <c r="E293" s="40"/>
      <c r="F293" s="70">
        <f t="shared" si="11"/>
        <v>0.19499100354054211</v>
      </c>
      <c r="G293" s="70">
        <f t="shared" si="12"/>
        <v>0.19233505246309798</v>
      </c>
    </row>
    <row r="294" spans="1:7" x14ac:dyDescent="0.25">
      <c r="A294" s="35" t="s">
        <v>672</v>
      </c>
      <c r="B294" s="168" t="s">
        <v>673</v>
      </c>
      <c r="C294" s="129">
        <v>309.2</v>
      </c>
      <c r="D294" s="132">
        <v>957</v>
      </c>
      <c r="E294" s="40"/>
      <c r="F294" s="70">
        <f t="shared" si="11"/>
        <v>8.9732427883220153E-2</v>
      </c>
      <c r="G294" s="70">
        <f t="shared" si="12"/>
        <v>8.5096923350524628E-2</v>
      </c>
    </row>
    <row r="295" spans="1:7" x14ac:dyDescent="0.25">
      <c r="A295" s="35" t="s">
        <v>674</v>
      </c>
      <c r="B295" s="168" t="s">
        <v>675</v>
      </c>
      <c r="C295" s="129">
        <v>173.2</v>
      </c>
      <c r="D295" s="132">
        <v>560</v>
      </c>
      <c r="E295" s="40"/>
      <c r="F295" s="70">
        <f t="shared" si="11"/>
        <v>5.0264089616344536E-2</v>
      </c>
      <c r="G295" s="70">
        <f t="shared" si="12"/>
        <v>4.9795482838342522E-2</v>
      </c>
    </row>
    <row r="296" spans="1:7" x14ac:dyDescent="0.25">
      <c r="A296" s="35" t="s">
        <v>676</v>
      </c>
      <c r="B296" s="168" t="s">
        <v>677</v>
      </c>
      <c r="C296" s="129">
        <v>138.9</v>
      </c>
      <c r="D296" s="132">
        <v>418</v>
      </c>
      <c r="E296" s="40"/>
      <c r="F296" s="70">
        <f t="shared" si="11"/>
        <v>4.0309942538742823E-2</v>
      </c>
      <c r="G296" s="70">
        <f t="shared" si="12"/>
        <v>3.716877111861995E-2</v>
      </c>
    </row>
    <row r="297" spans="1:7" x14ac:dyDescent="0.25">
      <c r="A297" s="35" t="s">
        <v>678</v>
      </c>
      <c r="B297" s="168" t="s">
        <v>679</v>
      </c>
      <c r="C297" s="129">
        <v>110.9</v>
      </c>
      <c r="D297" s="132">
        <v>332</v>
      </c>
      <c r="E297" s="40"/>
      <c r="F297" s="70">
        <f t="shared" si="11"/>
        <v>3.2184108189680191E-2</v>
      </c>
      <c r="G297" s="70">
        <f t="shared" si="12"/>
        <v>2.9521607682731637E-2</v>
      </c>
    </row>
    <row r="298" spans="1:7" x14ac:dyDescent="0.25">
      <c r="A298" s="35" t="s">
        <v>680</v>
      </c>
      <c r="B298" s="136" t="s">
        <v>422</v>
      </c>
      <c r="C298" s="129" t="s">
        <v>256</v>
      </c>
      <c r="D298" s="132" t="s">
        <v>256</v>
      </c>
      <c r="E298" s="40"/>
      <c r="F298" s="70" t="str">
        <f t="shared" si="11"/>
        <v/>
      </c>
      <c r="G298" s="70" t="str">
        <f t="shared" si="12"/>
        <v/>
      </c>
    </row>
    <row r="299" spans="1:7" x14ac:dyDescent="0.25">
      <c r="A299" s="35" t="s">
        <v>681</v>
      </c>
      <c r="B299" s="136" t="s">
        <v>422</v>
      </c>
      <c r="C299" s="129" t="s">
        <v>256</v>
      </c>
      <c r="D299" s="132" t="s">
        <v>256</v>
      </c>
      <c r="E299" s="40"/>
      <c r="F299" s="70" t="str">
        <f t="shared" si="11"/>
        <v/>
      </c>
      <c r="G299" s="70" t="str">
        <f t="shared" si="12"/>
        <v/>
      </c>
    </row>
    <row r="300" spans="1:7" x14ac:dyDescent="0.25">
      <c r="A300" s="35" t="s">
        <v>682</v>
      </c>
      <c r="B300" s="136" t="s">
        <v>422</v>
      </c>
      <c r="C300" s="129" t="s">
        <v>256</v>
      </c>
      <c r="D300" s="132" t="s">
        <v>256</v>
      </c>
      <c r="E300" s="40"/>
      <c r="F300" s="70" t="str">
        <f t="shared" si="11"/>
        <v/>
      </c>
      <c r="G300" s="70" t="str">
        <f t="shared" si="12"/>
        <v/>
      </c>
    </row>
    <row r="301" spans="1:7" x14ac:dyDescent="0.25">
      <c r="A301" s="35" t="s">
        <v>683</v>
      </c>
      <c r="B301" s="136" t="s">
        <v>422</v>
      </c>
      <c r="C301" s="129" t="s">
        <v>256</v>
      </c>
      <c r="D301" s="132" t="s">
        <v>256</v>
      </c>
      <c r="E301" s="40"/>
      <c r="F301" s="70" t="str">
        <f t="shared" si="11"/>
        <v/>
      </c>
      <c r="G301" s="70" t="str">
        <f t="shared" si="12"/>
        <v/>
      </c>
    </row>
    <row r="302" spans="1:7" x14ac:dyDescent="0.25">
      <c r="A302" s="35" t="s">
        <v>684</v>
      </c>
      <c r="B302" s="136" t="s">
        <v>422</v>
      </c>
      <c r="C302" s="129" t="s">
        <v>256</v>
      </c>
      <c r="D302" s="132" t="s">
        <v>256</v>
      </c>
      <c r="E302" s="40"/>
      <c r="F302" s="70" t="str">
        <f t="shared" si="11"/>
        <v/>
      </c>
      <c r="G302" s="70" t="str">
        <f t="shared" si="12"/>
        <v/>
      </c>
    </row>
    <row r="303" spans="1:7" x14ac:dyDescent="0.25">
      <c r="A303" s="35" t="s">
        <v>685</v>
      </c>
      <c r="B303" s="136" t="s">
        <v>422</v>
      </c>
      <c r="C303" s="129" t="s">
        <v>256</v>
      </c>
      <c r="D303" s="132" t="s">
        <v>256</v>
      </c>
      <c r="E303" s="40"/>
      <c r="F303" s="70" t="str">
        <f t="shared" si="11"/>
        <v/>
      </c>
      <c r="G303" s="70" t="str">
        <f t="shared" si="12"/>
        <v/>
      </c>
    </row>
    <row r="304" spans="1:7" x14ac:dyDescent="0.25">
      <c r="A304" s="35" t="s">
        <v>686</v>
      </c>
      <c r="B304" s="61" t="s">
        <v>687</v>
      </c>
      <c r="C304" s="129">
        <v>958</v>
      </c>
      <c r="D304" s="132">
        <v>3548</v>
      </c>
      <c r="E304" s="40"/>
      <c r="F304" s="70">
        <f t="shared" si="11"/>
        <v>0.27801961808578562</v>
      </c>
      <c r="G304" s="70">
        <f t="shared" si="12"/>
        <v>0.31548995198292729</v>
      </c>
    </row>
    <row r="305" spans="1:7" x14ac:dyDescent="0.25">
      <c r="A305" s="35" t="s">
        <v>688</v>
      </c>
      <c r="B305" s="61" t="s">
        <v>260</v>
      </c>
      <c r="C305" s="71">
        <f>SUM(C287:C304)</f>
        <v>3445.7999999999997</v>
      </c>
      <c r="D305" s="73">
        <f>SUM(D287:D304)</f>
        <v>11246</v>
      </c>
      <c r="E305" s="40"/>
      <c r="F305" s="70">
        <f>SUM(F287:F304)</f>
        <v>1</v>
      </c>
      <c r="G305" s="70">
        <f>SUM(G287:G304)</f>
        <v>1</v>
      </c>
    </row>
    <row r="306" spans="1:7" x14ac:dyDescent="0.25">
      <c r="A306" s="35" t="s">
        <v>689</v>
      </c>
      <c r="B306" s="61"/>
      <c r="E306" s="40"/>
      <c r="F306" s="40"/>
      <c r="G306" s="40"/>
    </row>
    <row r="307" spans="1:7" x14ac:dyDescent="0.25">
      <c r="A307" s="35" t="s">
        <v>690</v>
      </c>
      <c r="B307" s="61"/>
      <c r="E307" s="40"/>
      <c r="F307" s="40"/>
      <c r="G307" s="40"/>
    </row>
    <row r="308" spans="1:7" x14ac:dyDescent="0.25">
      <c r="A308" s="35" t="s">
        <v>691</v>
      </c>
      <c r="B308" s="61"/>
      <c r="E308" s="40"/>
      <c r="F308" s="40"/>
      <c r="G308" s="40"/>
    </row>
    <row r="309" spans="1:7" x14ac:dyDescent="0.25">
      <c r="A309" s="82"/>
      <c r="B309" s="82" t="s">
        <v>692</v>
      </c>
      <c r="C309" s="82" t="s">
        <v>250</v>
      </c>
      <c r="D309" s="82" t="s">
        <v>656</v>
      </c>
      <c r="E309" s="82"/>
      <c r="F309" s="82" t="s">
        <v>290</v>
      </c>
      <c r="G309" s="82" t="s">
        <v>657</v>
      </c>
    </row>
    <row r="310" spans="1:7" x14ac:dyDescent="0.25">
      <c r="A310" s="35" t="s">
        <v>693</v>
      </c>
      <c r="B310" s="144" t="s">
        <v>694</v>
      </c>
      <c r="C310" s="129">
        <v>7</v>
      </c>
      <c r="D310" s="132">
        <v>17</v>
      </c>
      <c r="E310" s="40"/>
      <c r="F310" s="70">
        <f t="shared" ref="F310:F327" si="13">IF($C$328=0,"",IF(C310="[For completion]","",C310/$C$328))</f>
        <v>2.0314585872656566E-3</v>
      </c>
      <c r="G310" s="70">
        <f t="shared" ref="G310:G327" si="14">IF($D$328=0,"",IF(D310="[For completion]","",D310/$D$328))</f>
        <v>1.5116485861639693E-3</v>
      </c>
    </row>
    <row r="311" spans="1:7" x14ac:dyDescent="0.25">
      <c r="A311" s="35" t="s">
        <v>695</v>
      </c>
      <c r="B311" s="144" t="s">
        <v>696</v>
      </c>
      <c r="C311" s="129">
        <v>14</v>
      </c>
      <c r="D311" s="132">
        <v>35</v>
      </c>
      <c r="E311" s="40"/>
      <c r="F311" s="70">
        <f t="shared" si="13"/>
        <v>4.0629171745313131E-3</v>
      </c>
      <c r="G311" s="70">
        <f t="shared" si="14"/>
        <v>3.1122176773964077E-3</v>
      </c>
    </row>
    <row r="312" spans="1:7" x14ac:dyDescent="0.25">
      <c r="A312" s="35" t="s">
        <v>697</v>
      </c>
      <c r="B312" s="168" t="s">
        <v>698</v>
      </c>
      <c r="C312" s="129">
        <v>16.899999999999999</v>
      </c>
      <c r="D312" s="132">
        <v>46</v>
      </c>
      <c r="E312" s="40"/>
      <c r="F312" s="70">
        <f t="shared" si="13"/>
        <v>4.9045214463985139E-3</v>
      </c>
      <c r="G312" s="70">
        <f t="shared" si="14"/>
        <v>4.0903432331495645E-3</v>
      </c>
    </row>
    <row r="313" spans="1:7" x14ac:dyDescent="0.25">
      <c r="A313" s="35" t="s">
        <v>699</v>
      </c>
      <c r="B313" s="168" t="s">
        <v>700</v>
      </c>
      <c r="C313" s="129">
        <v>11.8</v>
      </c>
      <c r="D313" s="132">
        <v>31</v>
      </c>
      <c r="E313" s="40"/>
      <c r="F313" s="70">
        <f t="shared" si="13"/>
        <v>3.4244587613906784E-3</v>
      </c>
      <c r="G313" s="70">
        <f t="shared" si="14"/>
        <v>2.7565356571225327E-3</v>
      </c>
    </row>
    <row r="314" spans="1:7" x14ac:dyDescent="0.25">
      <c r="A314" s="35" t="s">
        <v>701</v>
      </c>
      <c r="B314" s="168" t="s">
        <v>702</v>
      </c>
      <c r="C314" s="129">
        <v>13.7</v>
      </c>
      <c r="D314" s="132">
        <v>41</v>
      </c>
      <c r="E314" s="40"/>
      <c r="F314" s="70">
        <f t="shared" si="13"/>
        <v>3.975854663648499E-3</v>
      </c>
      <c r="G314" s="70">
        <f t="shared" si="14"/>
        <v>3.6457407078072201E-3</v>
      </c>
    </row>
    <row r="315" spans="1:7" x14ac:dyDescent="0.25">
      <c r="A315" s="35" t="s">
        <v>703</v>
      </c>
      <c r="B315" s="168" t="s">
        <v>704</v>
      </c>
      <c r="C315" s="129">
        <v>11.8</v>
      </c>
      <c r="D315" s="132">
        <v>35</v>
      </c>
      <c r="E315" s="40"/>
      <c r="F315" s="70">
        <f t="shared" si="13"/>
        <v>3.4244587613906784E-3</v>
      </c>
      <c r="G315" s="70">
        <f t="shared" si="14"/>
        <v>3.1122176773964077E-3</v>
      </c>
    </row>
    <row r="316" spans="1:7" x14ac:dyDescent="0.25">
      <c r="A316" s="35" t="s">
        <v>705</v>
      </c>
      <c r="B316" s="168" t="s">
        <v>706</v>
      </c>
      <c r="C316" s="129">
        <v>18.5</v>
      </c>
      <c r="D316" s="132">
        <v>53</v>
      </c>
      <c r="E316" s="40"/>
      <c r="F316" s="70">
        <f t="shared" si="13"/>
        <v>5.3688548377735209E-3</v>
      </c>
      <c r="G316" s="70">
        <f t="shared" si="14"/>
        <v>4.7127867686288455E-3</v>
      </c>
    </row>
    <row r="317" spans="1:7" x14ac:dyDescent="0.25">
      <c r="A317" s="35" t="s">
        <v>707</v>
      </c>
      <c r="B317" s="168" t="s">
        <v>708</v>
      </c>
      <c r="C317" s="129">
        <v>30.8</v>
      </c>
      <c r="D317" s="132">
        <v>92</v>
      </c>
      <c r="E317" s="40"/>
      <c r="F317" s="70">
        <f t="shared" si="13"/>
        <v>8.9384177839688887E-3</v>
      </c>
      <c r="G317" s="70">
        <f t="shared" si="14"/>
        <v>8.180686466299129E-3</v>
      </c>
    </row>
    <row r="318" spans="1:7" x14ac:dyDescent="0.25">
      <c r="A318" s="35" t="s">
        <v>709</v>
      </c>
      <c r="B318" s="168" t="s">
        <v>710</v>
      </c>
      <c r="C318" s="129">
        <v>48.1</v>
      </c>
      <c r="D318" s="132">
        <v>145</v>
      </c>
      <c r="E318" s="40"/>
      <c r="F318" s="70">
        <f t="shared" si="13"/>
        <v>1.3959022578211156E-2</v>
      </c>
      <c r="G318" s="70">
        <f t="shared" si="14"/>
        <v>1.2893473234927974E-2</v>
      </c>
    </row>
    <row r="319" spans="1:7" x14ac:dyDescent="0.25">
      <c r="A319" s="35" t="s">
        <v>711</v>
      </c>
      <c r="B319" s="168" t="s">
        <v>712</v>
      </c>
      <c r="C319" s="129">
        <v>484.3</v>
      </c>
      <c r="D319" s="132">
        <v>1447</v>
      </c>
      <c r="E319" s="40"/>
      <c r="F319" s="70">
        <f t="shared" si="13"/>
        <v>0.14054791340182252</v>
      </c>
      <c r="G319" s="70">
        <f t="shared" si="14"/>
        <v>0.12866797083407433</v>
      </c>
    </row>
    <row r="320" spans="1:7" x14ac:dyDescent="0.25">
      <c r="A320" s="35" t="s">
        <v>713</v>
      </c>
      <c r="B320" s="136" t="s">
        <v>422</v>
      </c>
      <c r="C320" s="129" t="s">
        <v>256</v>
      </c>
      <c r="D320" s="132" t="s">
        <v>256</v>
      </c>
      <c r="E320" s="40"/>
      <c r="F320" s="70" t="str">
        <f t="shared" si="13"/>
        <v/>
      </c>
      <c r="G320" s="70" t="str">
        <f t="shared" si="14"/>
        <v/>
      </c>
    </row>
    <row r="321" spans="1:7" x14ac:dyDescent="0.25">
      <c r="A321" s="35" t="s">
        <v>714</v>
      </c>
      <c r="B321" s="136" t="s">
        <v>422</v>
      </c>
      <c r="C321" s="129" t="s">
        <v>256</v>
      </c>
      <c r="D321" s="132" t="s">
        <v>256</v>
      </c>
      <c r="E321" s="40"/>
      <c r="F321" s="70" t="str">
        <f t="shared" si="13"/>
        <v/>
      </c>
      <c r="G321" s="70" t="str">
        <f t="shared" si="14"/>
        <v/>
      </c>
    </row>
    <row r="322" spans="1:7" x14ac:dyDescent="0.25">
      <c r="A322" s="35" t="s">
        <v>715</v>
      </c>
      <c r="B322" s="136" t="s">
        <v>422</v>
      </c>
      <c r="C322" s="129" t="s">
        <v>256</v>
      </c>
      <c r="D322" s="132" t="s">
        <v>256</v>
      </c>
      <c r="E322" s="40"/>
      <c r="F322" s="70" t="str">
        <f t="shared" si="13"/>
        <v/>
      </c>
      <c r="G322" s="70" t="str">
        <f t="shared" si="14"/>
        <v/>
      </c>
    </row>
    <row r="323" spans="1:7" x14ac:dyDescent="0.25">
      <c r="A323" s="35" t="s">
        <v>716</v>
      </c>
      <c r="B323" s="136" t="s">
        <v>422</v>
      </c>
      <c r="C323" s="129" t="s">
        <v>256</v>
      </c>
      <c r="D323" s="132" t="s">
        <v>256</v>
      </c>
      <c r="E323" s="40"/>
      <c r="F323" s="70" t="str">
        <f t="shared" si="13"/>
        <v/>
      </c>
      <c r="G323" s="70" t="str">
        <f t="shared" si="14"/>
        <v/>
      </c>
    </row>
    <row r="324" spans="1:7" x14ac:dyDescent="0.25">
      <c r="A324" s="35" t="s">
        <v>717</v>
      </c>
      <c r="B324" s="136" t="s">
        <v>422</v>
      </c>
      <c r="C324" s="129" t="s">
        <v>256</v>
      </c>
      <c r="D324" s="132" t="s">
        <v>256</v>
      </c>
      <c r="E324" s="40"/>
      <c r="F324" s="70" t="str">
        <f t="shared" si="13"/>
        <v/>
      </c>
      <c r="G324" s="70" t="str">
        <f t="shared" si="14"/>
        <v/>
      </c>
    </row>
    <row r="325" spans="1:7" x14ac:dyDescent="0.25">
      <c r="A325" s="35" t="s">
        <v>718</v>
      </c>
      <c r="B325" s="136" t="s">
        <v>422</v>
      </c>
      <c r="C325" s="129" t="s">
        <v>256</v>
      </c>
      <c r="D325" s="132" t="s">
        <v>256</v>
      </c>
      <c r="E325" s="40"/>
      <c r="F325" s="70" t="str">
        <f t="shared" si="13"/>
        <v/>
      </c>
      <c r="G325" s="70" t="str">
        <f t="shared" si="14"/>
        <v/>
      </c>
    </row>
    <row r="326" spans="1:7" x14ac:dyDescent="0.25">
      <c r="A326" s="35" t="s">
        <v>719</v>
      </c>
      <c r="B326" s="136" t="s">
        <v>422</v>
      </c>
      <c r="C326" s="129" t="s">
        <v>256</v>
      </c>
      <c r="D326" s="132" t="s">
        <v>256</v>
      </c>
      <c r="E326" s="40"/>
      <c r="F326" s="70" t="str">
        <f t="shared" si="13"/>
        <v/>
      </c>
      <c r="G326" s="70" t="str">
        <f t="shared" si="14"/>
        <v/>
      </c>
    </row>
    <row r="327" spans="1:7" x14ac:dyDescent="0.25">
      <c r="A327" s="35" t="s">
        <v>720</v>
      </c>
      <c r="B327" s="61" t="s">
        <v>687</v>
      </c>
      <c r="C327" s="129">
        <v>2788.9</v>
      </c>
      <c r="D327" s="132">
        <v>9304</v>
      </c>
      <c r="E327" s="40"/>
      <c r="F327" s="70">
        <f t="shared" si="13"/>
        <v>0.80936212200359858</v>
      </c>
      <c r="G327" s="70">
        <f t="shared" si="14"/>
        <v>0.8273163791570336</v>
      </c>
    </row>
    <row r="328" spans="1:7" x14ac:dyDescent="0.25">
      <c r="A328" s="35" t="s">
        <v>721</v>
      </c>
      <c r="B328" s="61" t="s">
        <v>260</v>
      </c>
      <c r="C328" s="71">
        <f>SUM(C310:C327)</f>
        <v>3445.8</v>
      </c>
      <c r="D328" s="73">
        <f>SUM(D310:D327)</f>
        <v>11246</v>
      </c>
      <c r="E328" s="40"/>
      <c r="F328" s="70">
        <f>SUM(F310:F327)</f>
        <v>1</v>
      </c>
      <c r="G328" s="70">
        <f>SUM(G310:G327)</f>
        <v>1</v>
      </c>
    </row>
    <row r="329" spans="1:7" x14ac:dyDescent="0.25">
      <c r="A329" s="35" t="s">
        <v>722</v>
      </c>
      <c r="B329" s="61"/>
      <c r="E329" s="40"/>
      <c r="F329" s="40"/>
      <c r="G329" s="40"/>
    </row>
    <row r="330" spans="1:7" x14ac:dyDescent="0.25">
      <c r="A330" s="35" t="s">
        <v>723</v>
      </c>
      <c r="B330" s="61"/>
      <c r="E330" s="40"/>
      <c r="F330" s="40"/>
      <c r="G330" s="40"/>
    </row>
    <row r="331" spans="1:7" x14ac:dyDescent="0.25">
      <c r="A331" s="35" t="s">
        <v>724</v>
      </c>
      <c r="B331" s="61"/>
      <c r="E331" s="40"/>
      <c r="F331" s="40"/>
      <c r="G331" s="40"/>
    </row>
    <row r="332" spans="1:7" x14ac:dyDescent="0.25">
      <c r="A332" s="82"/>
      <c r="B332" s="82" t="s">
        <v>725</v>
      </c>
      <c r="C332" s="82" t="s">
        <v>250</v>
      </c>
      <c r="D332" s="82" t="s">
        <v>656</v>
      </c>
      <c r="E332" s="82"/>
      <c r="F332" s="82" t="s">
        <v>290</v>
      </c>
      <c r="G332" s="82" t="s">
        <v>657</v>
      </c>
    </row>
    <row r="333" spans="1:7" x14ac:dyDescent="0.25">
      <c r="A333" s="35" t="s">
        <v>726</v>
      </c>
      <c r="B333" s="61" t="s">
        <v>727</v>
      </c>
      <c r="C333" s="129">
        <v>254.2</v>
      </c>
      <c r="D333" s="132">
        <v>738</v>
      </c>
      <c r="E333" s="40"/>
      <c r="F333" s="70">
        <f t="shared" ref="F333:F345" si="15">IF($C$346=0,"",IF(C333="[For completion]","",C333/$C$346))</f>
        <v>7.37752495936847E-2</v>
      </c>
      <c r="G333" s="70">
        <f t="shared" ref="G333:G345" si="16">IF($D$346=0,"",IF(D333="[For completion]","",D333/$D$346))</f>
        <v>6.5623332740529963E-2</v>
      </c>
    </row>
    <row r="334" spans="1:7" x14ac:dyDescent="0.25">
      <c r="A334" s="35" t="s">
        <v>728</v>
      </c>
      <c r="B334" s="61" t="s">
        <v>729</v>
      </c>
      <c r="C334" s="129">
        <v>503.7</v>
      </c>
      <c r="D334" s="132">
        <v>1477</v>
      </c>
      <c r="E334" s="40"/>
      <c r="F334" s="70">
        <f t="shared" si="15"/>
        <v>0.1461864406779661</v>
      </c>
      <c r="G334" s="70">
        <f t="shared" si="16"/>
        <v>0.13133558598612841</v>
      </c>
    </row>
    <row r="335" spans="1:7" x14ac:dyDescent="0.25">
      <c r="A335" s="35" t="s">
        <v>730</v>
      </c>
      <c r="B335" s="61" t="s">
        <v>731</v>
      </c>
      <c r="C335" s="129">
        <v>260</v>
      </c>
      <c r="D335" s="132">
        <v>883</v>
      </c>
      <c r="E335" s="40"/>
      <c r="F335" s="70">
        <f t="shared" si="15"/>
        <v>7.5458555839331323E-2</v>
      </c>
      <c r="G335" s="70">
        <f t="shared" si="16"/>
        <v>7.8516805975457946E-2</v>
      </c>
    </row>
    <row r="336" spans="1:7" x14ac:dyDescent="0.25">
      <c r="A336" s="35" t="s">
        <v>732</v>
      </c>
      <c r="B336" s="61" t="s">
        <v>733</v>
      </c>
      <c r="C336" s="129">
        <v>349.3</v>
      </c>
      <c r="D336" s="132">
        <v>1279</v>
      </c>
      <c r="E336" s="40"/>
      <c r="F336" s="70">
        <f t="shared" si="15"/>
        <v>0.10137566751799397</v>
      </c>
      <c r="G336" s="70">
        <f t="shared" si="16"/>
        <v>0.11372932598257159</v>
      </c>
    </row>
    <row r="337" spans="1:7" x14ac:dyDescent="0.25">
      <c r="A337" s="35" t="s">
        <v>734</v>
      </c>
      <c r="B337" s="61" t="s">
        <v>735</v>
      </c>
      <c r="C337" s="137">
        <v>505.2</v>
      </c>
      <c r="D337" s="139">
        <v>1799</v>
      </c>
      <c r="E337" s="40"/>
      <c r="F337" s="70">
        <f t="shared" si="15"/>
        <v>0.1466217785001161</v>
      </c>
      <c r="G337" s="70">
        <f t="shared" si="16"/>
        <v>0.15996798861817535</v>
      </c>
    </row>
    <row r="338" spans="1:7" x14ac:dyDescent="0.25">
      <c r="A338" s="35" t="s">
        <v>736</v>
      </c>
      <c r="B338" s="61" t="s">
        <v>737</v>
      </c>
      <c r="C338" s="129">
        <v>379</v>
      </c>
      <c r="D338" s="132">
        <v>1378</v>
      </c>
      <c r="E338" s="40"/>
      <c r="F338" s="70">
        <f t="shared" si="15"/>
        <v>0.10999535639656374</v>
      </c>
      <c r="G338" s="70">
        <f t="shared" si="16"/>
        <v>0.12253245598434999</v>
      </c>
    </row>
    <row r="339" spans="1:7" x14ac:dyDescent="0.25">
      <c r="A339" s="35" t="s">
        <v>738</v>
      </c>
      <c r="B339" s="61" t="s">
        <v>739</v>
      </c>
      <c r="C339" s="129">
        <v>449.5</v>
      </c>
      <c r="D339" s="132">
        <v>1491</v>
      </c>
      <c r="E339" s="40"/>
      <c r="F339" s="70">
        <f t="shared" si="15"/>
        <v>0.13045623403761319</v>
      </c>
      <c r="G339" s="70">
        <f t="shared" si="16"/>
        <v>0.13258047305708695</v>
      </c>
    </row>
    <row r="340" spans="1:7" x14ac:dyDescent="0.25">
      <c r="A340" s="35" t="s">
        <v>740</v>
      </c>
      <c r="B340" s="61" t="s">
        <v>741</v>
      </c>
      <c r="C340" s="129">
        <v>199.7</v>
      </c>
      <c r="D340" s="132">
        <v>619</v>
      </c>
      <c r="E340" s="40"/>
      <c r="F340" s="70">
        <f t="shared" si="15"/>
        <v>5.7957975388901788E-2</v>
      </c>
      <c r="G340" s="70">
        <f t="shared" si="16"/>
        <v>5.5041792637382181E-2</v>
      </c>
    </row>
    <row r="341" spans="1:7" x14ac:dyDescent="0.25">
      <c r="A341" s="35" t="s">
        <v>742</v>
      </c>
      <c r="B341" s="61" t="s">
        <v>743</v>
      </c>
      <c r="C341" s="129">
        <v>199.8</v>
      </c>
      <c r="D341" s="132">
        <v>616</v>
      </c>
      <c r="E341" s="40"/>
      <c r="F341" s="70">
        <f t="shared" si="15"/>
        <v>5.7986997910378459E-2</v>
      </c>
      <c r="G341" s="70">
        <f t="shared" si="16"/>
        <v>5.4775031122176771E-2</v>
      </c>
    </row>
    <row r="342" spans="1:7" x14ac:dyDescent="0.25">
      <c r="A342" s="35" t="s">
        <v>744</v>
      </c>
      <c r="B342" s="35" t="s">
        <v>745</v>
      </c>
      <c r="C342" s="129">
        <v>79.2</v>
      </c>
      <c r="D342" s="132">
        <v>250</v>
      </c>
      <c r="F342" s="70">
        <f t="shared" si="15"/>
        <v>2.2985837009519387E-2</v>
      </c>
      <c r="G342" s="70">
        <f t="shared" si="16"/>
        <v>2.2230126267117196E-2</v>
      </c>
    </row>
    <row r="343" spans="1:7" x14ac:dyDescent="0.25">
      <c r="A343" s="35" t="s">
        <v>746</v>
      </c>
      <c r="B343" s="61" t="s">
        <v>747</v>
      </c>
      <c r="C343" s="129">
        <v>152.4</v>
      </c>
      <c r="D343" s="132">
        <v>429</v>
      </c>
      <c r="F343" s="70">
        <f t="shared" si="15"/>
        <v>4.4230322730438823E-2</v>
      </c>
      <c r="G343" s="70">
        <f t="shared" si="16"/>
        <v>3.8146896674373112E-2</v>
      </c>
    </row>
    <row r="344" spans="1:7" x14ac:dyDescent="0.25">
      <c r="A344" s="35" t="s">
        <v>748</v>
      </c>
      <c r="B344" s="61" t="s">
        <v>749</v>
      </c>
      <c r="C344" s="129">
        <v>113.6</v>
      </c>
      <c r="D344" s="132">
        <v>287</v>
      </c>
      <c r="E344" s="40"/>
      <c r="F344" s="70">
        <f t="shared" si="15"/>
        <v>3.2969584397492452E-2</v>
      </c>
      <c r="G344" s="70">
        <f t="shared" si="16"/>
        <v>2.5520184954650544E-2</v>
      </c>
    </row>
    <row r="345" spans="1:7" x14ac:dyDescent="0.25">
      <c r="A345" s="35" t="s">
        <v>750</v>
      </c>
      <c r="B345" s="35" t="s">
        <v>687</v>
      </c>
      <c r="C345" s="129" t="s">
        <v>256</v>
      </c>
      <c r="D345" s="132" t="s">
        <v>256</v>
      </c>
      <c r="F345" s="70" t="str">
        <f t="shared" si="15"/>
        <v/>
      </c>
      <c r="G345" s="70" t="str">
        <f t="shared" si="16"/>
        <v/>
      </c>
    </row>
    <row r="346" spans="1:7" x14ac:dyDescent="0.25">
      <c r="A346" s="35" t="s">
        <v>751</v>
      </c>
      <c r="B346" s="35" t="s">
        <v>260</v>
      </c>
      <c r="C346" s="71">
        <f>SUM(C333:C345)</f>
        <v>3445.6</v>
      </c>
      <c r="D346" s="73">
        <f>SUM(D333:D345)</f>
        <v>11246</v>
      </c>
      <c r="E346" s="40"/>
      <c r="F346" s="70">
        <f>SUM(F333:F345)</f>
        <v>1</v>
      </c>
      <c r="G346" s="70">
        <f>SUM(G333:G345)</f>
        <v>1</v>
      </c>
    </row>
    <row r="347" spans="1:7" x14ac:dyDescent="0.25">
      <c r="A347" s="35" t="s">
        <v>752</v>
      </c>
      <c r="F347" s="70"/>
      <c r="G347" s="70"/>
    </row>
    <row r="348" spans="1:7" x14ac:dyDescent="0.25">
      <c r="A348" s="35" t="s">
        <v>753</v>
      </c>
      <c r="F348" s="70"/>
      <c r="G348" s="70"/>
    </row>
    <row r="349" spans="1:7" x14ac:dyDescent="0.25">
      <c r="A349" s="35" t="s">
        <v>754</v>
      </c>
      <c r="F349" s="70"/>
      <c r="G349" s="70"/>
    </row>
    <row r="350" spans="1:7" x14ac:dyDescent="0.25">
      <c r="A350" s="35" t="s">
        <v>755</v>
      </c>
      <c r="F350" s="70"/>
      <c r="G350" s="70"/>
    </row>
    <row r="351" spans="1:7" x14ac:dyDescent="0.25">
      <c r="A351" s="35" t="s">
        <v>756</v>
      </c>
      <c r="F351" s="70"/>
      <c r="G351" s="70"/>
    </row>
    <row r="352" spans="1:7" x14ac:dyDescent="0.25">
      <c r="A352" s="35" t="s">
        <v>757</v>
      </c>
      <c r="F352" s="70"/>
      <c r="G352" s="70"/>
    </row>
    <row r="353" spans="1:7" x14ac:dyDescent="0.25">
      <c r="A353" s="35" t="s">
        <v>758</v>
      </c>
      <c r="F353" s="70"/>
      <c r="G353" s="70"/>
    </row>
    <row r="354" spans="1:7" x14ac:dyDescent="0.25">
      <c r="A354" s="35" t="s">
        <v>759</v>
      </c>
      <c r="F354" s="70"/>
      <c r="G354" s="70"/>
    </row>
    <row r="355" spans="1:7" x14ac:dyDescent="0.25">
      <c r="A355" s="35" t="s">
        <v>760</v>
      </c>
      <c r="F355" s="70"/>
      <c r="G355" s="70"/>
    </row>
    <row r="356" spans="1:7" x14ac:dyDescent="0.25">
      <c r="A356" s="35" t="s">
        <v>761</v>
      </c>
      <c r="F356" s="70"/>
      <c r="G356" s="70"/>
    </row>
    <row r="357" spans="1:7" x14ac:dyDescent="0.25">
      <c r="A357" s="82"/>
      <c r="B357" s="82" t="s">
        <v>762</v>
      </c>
      <c r="C357" s="82" t="s">
        <v>250</v>
      </c>
      <c r="D357" s="82" t="s">
        <v>656</v>
      </c>
      <c r="E357" s="82"/>
      <c r="F357" s="82" t="s">
        <v>290</v>
      </c>
      <c r="G357" s="82" t="s">
        <v>657</v>
      </c>
    </row>
    <row r="358" spans="1:7" x14ac:dyDescent="0.25">
      <c r="A358" s="35" t="s">
        <v>763</v>
      </c>
      <c r="B358" s="61" t="s">
        <v>764</v>
      </c>
      <c r="C358" s="129">
        <v>749</v>
      </c>
      <c r="D358" s="132">
        <v>2335</v>
      </c>
      <c r="E358" s="40"/>
      <c r="F358" s="70">
        <f t="shared" ref="F358:F364" si="17">IF($C$365=0,"",IF(C358="[For completion]","",C358/$C$365))</f>
        <v>0.21737237716574279</v>
      </c>
      <c r="G358" s="70">
        <f t="shared" ref="G358:G364" si="18">IF($D$365=0,"",IF(D358="[For completion]","",D358/$D$365))</f>
        <v>0.20762937933487463</v>
      </c>
    </row>
    <row r="359" spans="1:7" x14ac:dyDescent="0.25">
      <c r="A359" s="35" t="s">
        <v>765</v>
      </c>
      <c r="B359" s="77" t="s">
        <v>766</v>
      </c>
      <c r="C359" s="129">
        <v>262.2</v>
      </c>
      <c r="D359" s="132">
        <v>1029</v>
      </c>
      <c r="E359" s="40"/>
      <c r="F359" s="70">
        <f t="shared" si="17"/>
        <v>7.6094842847607147E-2</v>
      </c>
      <c r="G359" s="70">
        <f t="shared" si="18"/>
        <v>9.149919971545438E-2</v>
      </c>
    </row>
    <row r="360" spans="1:7" x14ac:dyDescent="0.25">
      <c r="A360" s="35" t="s">
        <v>767</v>
      </c>
      <c r="B360" s="61" t="s">
        <v>768</v>
      </c>
      <c r="C360" s="129">
        <v>585.1</v>
      </c>
      <c r="D360" s="132">
        <v>1494</v>
      </c>
      <c r="E360" s="40"/>
      <c r="F360" s="70">
        <f t="shared" si="17"/>
        <v>0.16980584496618975</v>
      </c>
      <c r="G360" s="70">
        <f t="shared" si="18"/>
        <v>0.13284723457229236</v>
      </c>
    </row>
    <row r="361" spans="1:7" x14ac:dyDescent="0.25">
      <c r="A361" s="35" t="s">
        <v>769</v>
      </c>
      <c r="B361" s="61" t="s">
        <v>770</v>
      </c>
      <c r="C361" s="129">
        <v>895.3</v>
      </c>
      <c r="D361" s="132">
        <v>2851</v>
      </c>
      <c r="E361" s="40"/>
      <c r="F361" s="70">
        <f t="shared" si="17"/>
        <v>0.2598310938270888</v>
      </c>
      <c r="G361" s="70">
        <f t="shared" si="18"/>
        <v>0.25351235995020449</v>
      </c>
    </row>
    <row r="362" spans="1:7" x14ac:dyDescent="0.25">
      <c r="A362" s="35" t="s">
        <v>771</v>
      </c>
      <c r="B362" s="61" t="s">
        <v>772</v>
      </c>
      <c r="C362" s="137" t="s">
        <v>256</v>
      </c>
      <c r="D362" s="139" t="s">
        <v>256</v>
      </c>
      <c r="E362" s="40"/>
      <c r="F362" s="70" t="str">
        <f t="shared" si="17"/>
        <v/>
      </c>
      <c r="G362" s="70" t="str">
        <f t="shared" si="18"/>
        <v/>
      </c>
    </row>
    <row r="363" spans="1:7" x14ac:dyDescent="0.25">
      <c r="A363" s="35" t="s">
        <v>773</v>
      </c>
      <c r="B363" s="61" t="s">
        <v>774</v>
      </c>
      <c r="C363" s="129" t="s">
        <v>256</v>
      </c>
      <c r="D363" s="132" t="s">
        <v>256</v>
      </c>
      <c r="E363" s="40"/>
      <c r="F363" s="70" t="str">
        <f t="shared" si="17"/>
        <v/>
      </c>
      <c r="G363" s="70" t="str">
        <f t="shared" si="18"/>
        <v/>
      </c>
    </row>
    <row r="364" spans="1:7" x14ac:dyDescent="0.25">
      <c r="A364" s="35" t="s">
        <v>775</v>
      </c>
      <c r="B364" s="61" t="s">
        <v>776</v>
      </c>
      <c r="C364" s="129">
        <v>954.1</v>
      </c>
      <c r="D364" s="132">
        <v>3537</v>
      </c>
      <c r="E364" s="40"/>
      <c r="F364" s="70">
        <f t="shared" si="17"/>
        <v>0.27689584119337141</v>
      </c>
      <c r="G364" s="70">
        <f t="shared" si="18"/>
        <v>0.31451182642717412</v>
      </c>
    </row>
    <row r="365" spans="1:7" x14ac:dyDescent="0.25">
      <c r="A365" s="35" t="s">
        <v>777</v>
      </c>
      <c r="B365" s="61" t="s">
        <v>260</v>
      </c>
      <c r="C365" s="71">
        <f>SUM(C358:C364)</f>
        <v>3445.7000000000003</v>
      </c>
      <c r="D365" s="73">
        <f>SUM(D358:D364)</f>
        <v>11246</v>
      </c>
      <c r="E365" s="40"/>
      <c r="F365" s="70">
        <f>SUM(F358:F364)</f>
        <v>0.99999999999999989</v>
      </c>
      <c r="G365" s="70">
        <f>SUM(G358:G364)</f>
        <v>1</v>
      </c>
    </row>
    <row r="366" spans="1:7" x14ac:dyDescent="0.25">
      <c r="A366" s="35" t="s">
        <v>778</v>
      </c>
      <c r="B366" s="61"/>
      <c r="E366" s="40"/>
      <c r="F366" s="40"/>
      <c r="G366" s="40"/>
    </row>
    <row r="367" spans="1:7" x14ac:dyDescent="0.25">
      <c r="A367" s="82"/>
      <c r="B367" s="82" t="s">
        <v>779</v>
      </c>
      <c r="C367" s="82" t="s">
        <v>250</v>
      </c>
      <c r="D367" s="82" t="s">
        <v>656</v>
      </c>
      <c r="E367" s="82"/>
      <c r="F367" s="82" t="s">
        <v>290</v>
      </c>
      <c r="G367" s="82" t="s">
        <v>657</v>
      </c>
    </row>
    <row r="368" spans="1:7" x14ac:dyDescent="0.25">
      <c r="A368" s="35" t="s">
        <v>780</v>
      </c>
      <c r="B368" s="61" t="s">
        <v>781</v>
      </c>
      <c r="C368" s="129">
        <v>40.5</v>
      </c>
      <c r="D368" s="132">
        <v>106</v>
      </c>
      <c r="E368" s="40"/>
      <c r="F368" s="70">
        <f>IF($C$372=0,"",IF(C368="[For completion]","",C368/$C$372))</f>
        <v>1.1754121198049685E-2</v>
      </c>
      <c r="G368" s="70">
        <f>IF($D$372=0,"",IF(D368="[For completion]","",D368/$D$372))</f>
        <v>9.4255735372576911E-3</v>
      </c>
    </row>
    <row r="369" spans="1:7" x14ac:dyDescent="0.25">
      <c r="A369" s="35" t="s">
        <v>782</v>
      </c>
      <c r="B369" s="77" t="s">
        <v>783</v>
      </c>
      <c r="C369" s="129">
        <v>616.20000000000005</v>
      </c>
      <c r="D369" s="132">
        <v>1836</v>
      </c>
      <c r="E369" s="40"/>
      <c r="F369" s="70">
        <f>IF($C$372=0,"",IF(C369="[For completion]","",C369/$C$372))</f>
        <v>0.17883677733921521</v>
      </c>
      <c r="G369" s="70">
        <f>IF($D$372=0,"",IF(D369="[For completion]","",D369/$D$372))</f>
        <v>0.1632580473057087</v>
      </c>
    </row>
    <row r="370" spans="1:7" x14ac:dyDescent="0.25">
      <c r="A370" s="35" t="s">
        <v>784</v>
      </c>
      <c r="B370" s="61" t="s">
        <v>776</v>
      </c>
      <c r="C370" s="129" t="s">
        <v>256</v>
      </c>
      <c r="D370" s="132" t="s">
        <v>256</v>
      </c>
      <c r="E370" s="40"/>
      <c r="F370" s="70" t="str">
        <f>IF($C$372=0,"",IF(C370="[For completion]","",C370/$C$372))</f>
        <v/>
      </c>
      <c r="G370" s="70" t="str">
        <f>IF($D$372=0,"",IF(D370="[For completion]","",D370/$D$372))</f>
        <v/>
      </c>
    </row>
    <row r="371" spans="1:7" x14ac:dyDescent="0.25">
      <c r="A371" s="35" t="s">
        <v>785</v>
      </c>
      <c r="B371" s="35" t="s">
        <v>687</v>
      </c>
      <c r="C371" s="129">
        <v>2788.9</v>
      </c>
      <c r="D371" s="132">
        <v>9304</v>
      </c>
      <c r="E371" s="40"/>
      <c r="F371" s="70">
        <f>IF($C$372=0,"",IF(C371="[For completion]","",C371/$C$372))</f>
        <v>0.80940910146273504</v>
      </c>
      <c r="G371" s="70">
        <f>IF($D$372=0,"",IF(D371="[For completion]","",D371/$D$372))</f>
        <v>0.8273163791570336</v>
      </c>
    </row>
    <row r="372" spans="1:7" x14ac:dyDescent="0.25">
      <c r="A372" s="35" t="s">
        <v>786</v>
      </c>
      <c r="B372" s="61" t="s">
        <v>260</v>
      </c>
      <c r="C372" s="127">
        <f>SUM(C368:C371)</f>
        <v>3445.6000000000004</v>
      </c>
      <c r="D372" s="124">
        <f>SUM(D368:D371)</f>
        <v>11246</v>
      </c>
      <c r="E372" s="40"/>
      <c r="F372" s="72">
        <f>SUM(F368:F371)</f>
        <v>1</v>
      </c>
      <c r="G372" s="72">
        <f>SUM(G368:G371)</f>
        <v>1</v>
      </c>
    </row>
    <row r="373" spans="1:7" x14ac:dyDescent="0.25">
      <c r="A373" s="35" t="s">
        <v>787</v>
      </c>
      <c r="B373" s="61"/>
      <c r="C373" s="68"/>
      <c r="E373" s="40"/>
      <c r="F373" s="40"/>
      <c r="G373" s="40"/>
    </row>
    <row r="374" spans="1:7" x14ac:dyDescent="0.25">
      <c r="A374" s="82"/>
      <c r="B374" s="82" t="s">
        <v>788</v>
      </c>
      <c r="C374" s="82" t="s">
        <v>789</v>
      </c>
      <c r="D374" s="82" t="s">
        <v>790</v>
      </c>
      <c r="E374" s="82"/>
      <c r="F374" s="82" t="s">
        <v>791</v>
      </c>
      <c r="G374" s="82"/>
    </row>
    <row r="375" spans="1:7" x14ac:dyDescent="0.25">
      <c r="A375" s="35" t="s">
        <v>792</v>
      </c>
      <c r="B375" s="61" t="s">
        <v>764</v>
      </c>
      <c r="C375" s="129" t="s">
        <v>256</v>
      </c>
      <c r="D375" s="129" t="s">
        <v>256</v>
      </c>
      <c r="E375" s="33"/>
      <c r="F375" s="129" t="s">
        <v>256</v>
      </c>
      <c r="G375" s="70"/>
    </row>
    <row r="376" spans="1:7" x14ac:dyDescent="0.25">
      <c r="A376" s="35" t="s">
        <v>793</v>
      </c>
      <c r="B376" s="77" t="s">
        <v>766</v>
      </c>
      <c r="C376" s="129" t="s">
        <v>256</v>
      </c>
      <c r="D376" s="129" t="s">
        <v>256</v>
      </c>
      <c r="E376" s="33"/>
      <c r="F376" s="129" t="s">
        <v>256</v>
      </c>
      <c r="G376" s="70"/>
    </row>
    <row r="377" spans="1:7" x14ac:dyDescent="0.25">
      <c r="A377" s="35" t="s">
        <v>794</v>
      </c>
      <c r="B377" s="61" t="s">
        <v>768</v>
      </c>
      <c r="C377" s="129" t="s">
        <v>256</v>
      </c>
      <c r="D377" s="129" t="s">
        <v>256</v>
      </c>
      <c r="E377" s="33"/>
      <c r="F377" s="129" t="s">
        <v>256</v>
      </c>
      <c r="G377" s="70"/>
    </row>
    <row r="378" spans="1:7" x14ac:dyDescent="0.25">
      <c r="A378" s="35" t="s">
        <v>795</v>
      </c>
      <c r="B378" s="61" t="s">
        <v>770</v>
      </c>
      <c r="C378" s="129" t="s">
        <v>256</v>
      </c>
      <c r="D378" s="129" t="s">
        <v>256</v>
      </c>
      <c r="E378" s="33"/>
      <c r="F378" s="129" t="s">
        <v>256</v>
      </c>
      <c r="G378" s="70"/>
    </row>
    <row r="379" spans="1:7" x14ac:dyDescent="0.25">
      <c r="A379" s="35" t="s">
        <v>796</v>
      </c>
      <c r="B379" s="61" t="s">
        <v>772</v>
      </c>
      <c r="C379" s="129" t="s">
        <v>256</v>
      </c>
      <c r="D379" s="129" t="s">
        <v>256</v>
      </c>
      <c r="E379" s="33"/>
      <c r="F379" s="129" t="s">
        <v>256</v>
      </c>
      <c r="G379" s="70"/>
    </row>
    <row r="380" spans="1:7" x14ac:dyDescent="0.25">
      <c r="A380" s="35" t="s">
        <v>797</v>
      </c>
      <c r="B380" s="61" t="s">
        <v>774</v>
      </c>
      <c r="C380" s="129" t="s">
        <v>256</v>
      </c>
      <c r="D380" s="129" t="s">
        <v>256</v>
      </c>
      <c r="E380" s="33"/>
      <c r="F380" s="129" t="s">
        <v>256</v>
      </c>
      <c r="G380" s="70"/>
    </row>
    <row r="381" spans="1:7" x14ac:dyDescent="0.25">
      <c r="A381" s="35" t="s">
        <v>798</v>
      </c>
      <c r="B381" s="61" t="s">
        <v>776</v>
      </c>
      <c r="C381" s="129" t="s">
        <v>256</v>
      </c>
      <c r="D381" s="129" t="s">
        <v>256</v>
      </c>
      <c r="E381" s="33"/>
      <c r="F381" s="129" t="s">
        <v>256</v>
      </c>
      <c r="G381" s="70"/>
    </row>
    <row r="382" spans="1:7" x14ac:dyDescent="0.25">
      <c r="A382" s="35" t="s">
        <v>799</v>
      </c>
      <c r="B382" s="61" t="s">
        <v>687</v>
      </c>
      <c r="C382" s="129" t="s">
        <v>256</v>
      </c>
      <c r="D382" s="129" t="s">
        <v>256</v>
      </c>
      <c r="E382" s="33"/>
      <c r="F382" s="129" t="s">
        <v>256</v>
      </c>
      <c r="G382" s="70"/>
    </row>
    <row r="383" spans="1:7" x14ac:dyDescent="0.25">
      <c r="A383" s="35" t="s">
        <v>800</v>
      </c>
      <c r="B383" s="61" t="s">
        <v>260</v>
      </c>
      <c r="C383" s="71">
        <f>SUM(C375:C382)</f>
        <v>0</v>
      </c>
      <c r="D383" s="71">
        <f>SUM(D375:D382)</f>
        <v>0</v>
      </c>
      <c r="E383" s="33"/>
      <c r="G383" s="70"/>
    </row>
    <row r="384" spans="1:7" x14ac:dyDescent="0.25">
      <c r="A384" s="35" t="s">
        <v>801</v>
      </c>
      <c r="B384" s="35" t="s">
        <v>802</v>
      </c>
      <c r="F384" s="129" t="s">
        <v>256</v>
      </c>
      <c r="G384" s="70"/>
    </row>
    <row r="385" spans="1:7" x14ac:dyDescent="0.25">
      <c r="A385" s="35" t="s">
        <v>803</v>
      </c>
      <c r="F385" s="129"/>
      <c r="G385" s="35"/>
    </row>
    <row r="386" spans="1:7" ht="15" customHeight="1" x14ac:dyDescent="0.25">
      <c r="A386" s="35" t="s">
        <v>804</v>
      </c>
      <c r="C386" s="68"/>
      <c r="E386" s="33"/>
      <c r="F386" s="129"/>
    </row>
    <row r="387" spans="1:7" x14ac:dyDescent="0.25">
      <c r="A387" s="35" t="s">
        <v>805</v>
      </c>
      <c r="C387" s="68"/>
      <c r="E387" s="33"/>
      <c r="F387" s="129"/>
    </row>
    <row r="388" spans="1:7" x14ac:dyDescent="0.25">
      <c r="A388" s="35" t="s">
        <v>806</v>
      </c>
      <c r="C388" s="68"/>
      <c r="E388" s="33"/>
      <c r="F388" s="129"/>
    </row>
    <row r="389" spans="1:7" x14ac:dyDescent="0.25">
      <c r="A389" s="35" t="s">
        <v>807</v>
      </c>
      <c r="C389" s="68"/>
      <c r="E389" s="33"/>
      <c r="F389" s="129"/>
    </row>
    <row r="390" spans="1:7" x14ac:dyDescent="0.25">
      <c r="A390" s="35" t="s">
        <v>808</v>
      </c>
      <c r="C390" s="68"/>
      <c r="E390" s="33"/>
      <c r="F390" s="129"/>
    </row>
    <row r="391" spans="1:7" x14ac:dyDescent="0.25">
      <c r="A391" s="35" t="s">
        <v>809</v>
      </c>
      <c r="C391" s="68"/>
      <c r="E391" s="33"/>
      <c r="F391" s="129"/>
    </row>
    <row r="392" spans="1:7" x14ac:dyDescent="0.25">
      <c r="A392" s="35" t="s">
        <v>810</v>
      </c>
      <c r="C392" s="68"/>
      <c r="E392" s="33"/>
      <c r="F392" s="33"/>
    </row>
    <row r="393" spans="1:7" x14ac:dyDescent="0.25">
      <c r="A393" s="35" t="s">
        <v>811</v>
      </c>
      <c r="C393" s="68"/>
      <c r="E393" s="33"/>
      <c r="F393" s="33"/>
    </row>
    <row r="394" spans="1:7" x14ac:dyDescent="0.25">
      <c r="A394" s="35" t="s">
        <v>812</v>
      </c>
      <c r="C394" s="68"/>
      <c r="E394" s="33"/>
      <c r="F394" s="33"/>
    </row>
    <row r="395" spans="1:7" x14ac:dyDescent="0.25">
      <c r="A395" s="35" t="s">
        <v>813</v>
      </c>
      <c r="C395" s="68"/>
      <c r="E395" s="33"/>
      <c r="F395" s="33"/>
    </row>
    <row r="396" spans="1:7" x14ac:dyDescent="0.25">
      <c r="A396" s="35" t="s">
        <v>814</v>
      </c>
      <c r="C396" s="68"/>
      <c r="E396" s="33"/>
      <c r="F396" s="33"/>
    </row>
    <row r="397" spans="1:7" x14ac:dyDescent="0.25">
      <c r="A397" s="35" t="s">
        <v>815</v>
      </c>
      <c r="C397" s="68"/>
      <c r="E397" s="33"/>
      <c r="F397" s="33"/>
    </row>
    <row r="398" spans="1:7" x14ac:dyDescent="0.25">
      <c r="A398" s="35" t="s">
        <v>816</v>
      </c>
      <c r="C398" s="68"/>
      <c r="E398" s="33"/>
      <c r="F398" s="33"/>
    </row>
    <row r="399" spans="1:7" x14ac:dyDescent="0.25">
      <c r="A399" s="35" t="s">
        <v>817</v>
      </c>
      <c r="C399" s="68"/>
      <c r="E399" s="33"/>
      <c r="F399" s="33"/>
    </row>
    <row r="400" spans="1:7" x14ac:dyDescent="0.25">
      <c r="A400" s="35" t="s">
        <v>818</v>
      </c>
      <c r="C400" s="68"/>
      <c r="E400" s="33"/>
      <c r="F400" s="33"/>
    </row>
    <row r="401" spans="1:6" x14ac:dyDescent="0.25">
      <c r="A401" s="35" t="s">
        <v>819</v>
      </c>
      <c r="C401" s="68"/>
      <c r="E401" s="33"/>
      <c r="F401" s="33"/>
    </row>
    <row r="402" spans="1:6" x14ac:dyDescent="0.25">
      <c r="A402" s="35" t="s">
        <v>820</v>
      </c>
      <c r="C402" s="68"/>
      <c r="E402" s="33"/>
      <c r="F402" s="33"/>
    </row>
    <row r="403" spans="1:6" x14ac:dyDescent="0.25">
      <c r="A403" s="35" t="s">
        <v>821</v>
      </c>
      <c r="C403" s="68"/>
      <c r="E403" s="33"/>
      <c r="F403" s="33"/>
    </row>
    <row r="404" spans="1:6" x14ac:dyDescent="0.25">
      <c r="A404" s="35" t="s">
        <v>822</v>
      </c>
      <c r="C404" s="68"/>
      <c r="E404" s="33"/>
      <c r="F404" s="33"/>
    </row>
    <row r="405" spans="1:6" x14ac:dyDescent="0.25">
      <c r="A405" s="35" t="s">
        <v>823</v>
      </c>
      <c r="C405" s="68"/>
      <c r="E405" s="33"/>
      <c r="F405" s="33"/>
    </row>
    <row r="406" spans="1:6" x14ac:dyDescent="0.25">
      <c r="A406" s="35" t="s">
        <v>824</v>
      </c>
      <c r="C406" s="68"/>
      <c r="E406" s="33"/>
      <c r="F406" s="33"/>
    </row>
    <row r="407" spans="1:6" x14ac:dyDescent="0.25">
      <c r="A407" s="35" t="s">
        <v>825</v>
      </c>
      <c r="C407" s="68"/>
      <c r="E407" s="33"/>
      <c r="F407" s="33"/>
    </row>
    <row r="408" spans="1:6" x14ac:dyDescent="0.25">
      <c r="A408" s="35" t="s">
        <v>826</v>
      </c>
      <c r="C408" s="68"/>
      <c r="E408" s="33"/>
      <c r="F408" s="33"/>
    </row>
    <row r="409" spans="1:6" x14ac:dyDescent="0.25">
      <c r="A409" s="35" t="s">
        <v>827</v>
      </c>
      <c r="C409" s="68"/>
      <c r="E409" s="33"/>
      <c r="F409" s="33"/>
    </row>
    <row r="410" spans="1:6" x14ac:dyDescent="0.25">
      <c r="A410" s="35" t="s">
        <v>828</v>
      </c>
      <c r="C410" s="68"/>
      <c r="E410" s="33"/>
      <c r="F410" s="33"/>
    </row>
    <row r="411" spans="1:6" x14ac:dyDescent="0.25">
      <c r="A411" s="35" t="s">
        <v>829</v>
      </c>
      <c r="C411" s="68"/>
      <c r="E411" s="33"/>
      <c r="F411" s="33"/>
    </row>
    <row r="412" spans="1:6" x14ac:dyDescent="0.25">
      <c r="A412" s="35" t="s">
        <v>830</v>
      </c>
      <c r="C412" s="68"/>
      <c r="E412" s="33"/>
      <c r="F412" s="33"/>
    </row>
    <row r="413" spans="1:6" x14ac:dyDescent="0.25">
      <c r="A413" s="35" t="s">
        <v>831</v>
      </c>
      <c r="C413" s="68"/>
      <c r="E413" s="33"/>
      <c r="F413" s="33"/>
    </row>
    <row r="414" spans="1:6" x14ac:dyDescent="0.25">
      <c r="A414" s="35" t="s">
        <v>832</v>
      </c>
      <c r="C414" s="68"/>
      <c r="E414" s="33"/>
      <c r="F414" s="33"/>
    </row>
    <row r="415" spans="1:6" x14ac:dyDescent="0.25">
      <c r="A415" s="35" t="s">
        <v>833</v>
      </c>
      <c r="C415" s="68"/>
      <c r="E415" s="33"/>
      <c r="F415" s="33"/>
    </row>
    <row r="416" spans="1:6" x14ac:dyDescent="0.25">
      <c r="A416" s="35" t="s">
        <v>834</v>
      </c>
      <c r="C416" s="68"/>
      <c r="E416" s="33"/>
      <c r="F416" s="33"/>
    </row>
    <row r="417" spans="1:7" x14ac:dyDescent="0.25">
      <c r="A417" s="35" t="s">
        <v>835</v>
      </c>
      <c r="C417" s="68"/>
      <c r="E417" s="33"/>
      <c r="F417" s="33"/>
    </row>
    <row r="418" spans="1:7" x14ac:dyDescent="0.25">
      <c r="A418" s="35" t="s">
        <v>836</v>
      </c>
      <c r="C418" s="68"/>
      <c r="E418" s="33"/>
      <c r="F418" s="33"/>
    </row>
    <row r="419" spans="1:7" x14ac:dyDescent="0.25">
      <c r="A419" s="35" t="s">
        <v>837</v>
      </c>
      <c r="C419" s="68"/>
      <c r="E419" s="33"/>
      <c r="F419" s="33"/>
    </row>
    <row r="420" spans="1:7" x14ac:dyDescent="0.25">
      <c r="A420" s="35" t="s">
        <v>838</v>
      </c>
      <c r="C420" s="68"/>
      <c r="E420" s="33"/>
      <c r="F420" s="33"/>
    </row>
    <row r="421" spans="1:7" x14ac:dyDescent="0.25">
      <c r="A421" s="35" t="s">
        <v>839</v>
      </c>
      <c r="C421" s="68"/>
      <c r="E421" s="33"/>
      <c r="F421" s="33"/>
    </row>
    <row r="422" spans="1:7" x14ac:dyDescent="0.25">
      <c r="A422" s="35" t="s">
        <v>840</v>
      </c>
      <c r="C422" s="68"/>
      <c r="E422" s="33"/>
      <c r="F422" s="33"/>
    </row>
    <row r="423" spans="1:7" ht="18.75" customHeight="1" x14ac:dyDescent="0.25">
      <c r="A423" s="83"/>
      <c r="B423" s="154" t="s">
        <v>246</v>
      </c>
      <c r="C423" s="83"/>
      <c r="D423" s="83"/>
      <c r="E423" s="83"/>
      <c r="F423" s="84"/>
      <c r="G423" s="84"/>
    </row>
    <row r="424" spans="1:7" x14ac:dyDescent="0.25">
      <c r="A424" s="82"/>
      <c r="B424" s="82" t="s">
        <v>841</v>
      </c>
      <c r="C424" s="82" t="s">
        <v>507</v>
      </c>
      <c r="D424" s="82" t="s">
        <v>508</v>
      </c>
      <c r="E424" s="85"/>
      <c r="F424" s="82" t="s">
        <v>291</v>
      </c>
      <c r="G424" s="82" t="s">
        <v>509</v>
      </c>
    </row>
    <row r="425" spans="1:7" x14ac:dyDescent="0.25">
      <c r="A425" s="35" t="s">
        <v>842</v>
      </c>
      <c r="B425" s="35" t="s">
        <v>511</v>
      </c>
      <c r="C425" s="71" t="s">
        <v>256</v>
      </c>
      <c r="D425" s="64"/>
      <c r="E425" s="64"/>
      <c r="F425" s="42"/>
      <c r="G425" s="42"/>
    </row>
    <row r="426" spans="1:7" x14ac:dyDescent="0.25">
      <c r="A426" s="64"/>
      <c r="D426" s="64"/>
      <c r="E426" s="64"/>
      <c r="F426" s="42"/>
      <c r="G426" s="42"/>
    </row>
    <row r="427" spans="1:7" ht="15" customHeight="1" x14ac:dyDescent="0.25">
      <c r="B427" s="35" t="s">
        <v>512</v>
      </c>
      <c r="D427" s="64"/>
      <c r="E427" s="64"/>
      <c r="F427" s="42"/>
      <c r="G427" s="42"/>
    </row>
    <row r="428" spans="1:7" x14ac:dyDescent="0.25">
      <c r="A428" s="35" t="s">
        <v>843</v>
      </c>
      <c r="B428" s="169" t="s">
        <v>514</v>
      </c>
      <c r="C428" s="71" t="s">
        <v>256</v>
      </c>
      <c r="D428" s="73" t="s">
        <v>256</v>
      </c>
      <c r="E428" s="64"/>
      <c r="F428" s="70" t="str">
        <f t="shared" ref="F428:F451" si="19">IF($C$452=0,"",IF(C428="[for completion]","",C428/$C$452))</f>
        <v/>
      </c>
      <c r="G428" s="70" t="str">
        <f t="shared" ref="G428:G451" si="20">IF($D$452=0,"",IF(D428="[for completion]","",D428/$D$452))</f>
        <v/>
      </c>
    </row>
    <row r="429" spans="1:7" x14ac:dyDescent="0.25">
      <c r="A429" s="35" t="s">
        <v>844</v>
      </c>
      <c r="B429" s="169" t="s">
        <v>516</v>
      </c>
      <c r="C429" s="71" t="s">
        <v>256</v>
      </c>
      <c r="D429" s="73" t="s">
        <v>256</v>
      </c>
      <c r="E429" s="64"/>
      <c r="F429" s="70" t="str">
        <f t="shared" si="19"/>
        <v/>
      </c>
      <c r="G429" s="70" t="str">
        <f t="shared" si="20"/>
        <v/>
      </c>
    </row>
    <row r="430" spans="1:7" x14ac:dyDescent="0.25">
      <c r="A430" s="35" t="s">
        <v>845</v>
      </c>
      <c r="B430" s="169" t="s">
        <v>518</v>
      </c>
      <c r="C430" s="71" t="s">
        <v>256</v>
      </c>
      <c r="D430" s="73" t="s">
        <v>256</v>
      </c>
      <c r="E430" s="64"/>
      <c r="F430" s="70" t="str">
        <f t="shared" si="19"/>
        <v/>
      </c>
      <c r="G430" s="70" t="str">
        <f t="shared" si="20"/>
        <v/>
      </c>
    </row>
    <row r="431" spans="1:7" x14ac:dyDescent="0.25">
      <c r="A431" s="35" t="s">
        <v>846</v>
      </c>
      <c r="B431" s="169" t="s">
        <v>520</v>
      </c>
      <c r="C431" s="71" t="s">
        <v>256</v>
      </c>
      <c r="D431" s="73" t="s">
        <v>256</v>
      </c>
      <c r="E431" s="64"/>
      <c r="F431" s="70" t="str">
        <f t="shared" si="19"/>
        <v/>
      </c>
      <c r="G431" s="70" t="str">
        <f t="shared" si="20"/>
        <v/>
      </c>
    </row>
    <row r="432" spans="1:7" x14ac:dyDescent="0.25">
      <c r="A432" s="35" t="s">
        <v>847</v>
      </c>
      <c r="B432" s="169" t="s">
        <v>522</v>
      </c>
      <c r="C432" s="71" t="s">
        <v>256</v>
      </c>
      <c r="D432" s="73" t="s">
        <v>256</v>
      </c>
      <c r="E432" s="64"/>
      <c r="F432" s="70" t="str">
        <f t="shared" si="19"/>
        <v/>
      </c>
      <c r="G432" s="70" t="str">
        <f t="shared" si="20"/>
        <v/>
      </c>
    </row>
    <row r="433" spans="1:7" x14ac:dyDescent="0.25">
      <c r="A433" s="35" t="s">
        <v>848</v>
      </c>
      <c r="B433" s="169" t="s">
        <v>524</v>
      </c>
      <c r="C433" s="71" t="s">
        <v>256</v>
      </c>
      <c r="D433" s="73" t="s">
        <v>256</v>
      </c>
      <c r="E433" s="64"/>
      <c r="F433" s="70" t="str">
        <f t="shared" si="19"/>
        <v/>
      </c>
      <c r="G433" s="70" t="str">
        <f t="shared" si="20"/>
        <v/>
      </c>
    </row>
    <row r="434" spans="1:7" x14ac:dyDescent="0.25">
      <c r="A434" s="35" t="s">
        <v>849</v>
      </c>
      <c r="B434" s="169" t="s">
        <v>526</v>
      </c>
      <c r="C434" s="71" t="s">
        <v>256</v>
      </c>
      <c r="D434" s="73" t="s">
        <v>256</v>
      </c>
      <c r="E434" s="64"/>
      <c r="F434" s="70" t="str">
        <f t="shared" si="19"/>
        <v/>
      </c>
      <c r="G434" s="70" t="str">
        <f t="shared" si="20"/>
        <v/>
      </c>
    </row>
    <row r="435" spans="1:7" x14ac:dyDescent="0.25">
      <c r="A435" s="35" t="s">
        <v>850</v>
      </c>
      <c r="B435" s="169" t="s">
        <v>528</v>
      </c>
      <c r="C435" s="71" t="s">
        <v>256</v>
      </c>
      <c r="D435" s="73" t="s">
        <v>256</v>
      </c>
      <c r="E435" s="64"/>
      <c r="F435" s="70" t="str">
        <f t="shared" si="19"/>
        <v/>
      </c>
      <c r="G435" s="70" t="str">
        <f t="shared" si="20"/>
        <v/>
      </c>
    </row>
    <row r="436" spans="1:7" x14ac:dyDescent="0.25">
      <c r="A436" s="35" t="s">
        <v>851</v>
      </c>
      <c r="B436" s="169" t="s">
        <v>530</v>
      </c>
      <c r="C436" s="71" t="s">
        <v>256</v>
      </c>
      <c r="D436" s="73" t="s">
        <v>256</v>
      </c>
      <c r="E436" s="64"/>
      <c r="F436" s="70" t="str">
        <f t="shared" si="19"/>
        <v/>
      </c>
      <c r="G436" s="70" t="str">
        <f t="shared" si="20"/>
        <v/>
      </c>
    </row>
    <row r="437" spans="1:7" x14ac:dyDescent="0.25">
      <c r="A437" s="35" t="s">
        <v>852</v>
      </c>
      <c r="B437" s="169" t="s">
        <v>532</v>
      </c>
      <c r="C437" s="71" t="s">
        <v>256</v>
      </c>
      <c r="D437" s="73" t="s">
        <v>256</v>
      </c>
      <c r="E437" s="61"/>
      <c r="F437" s="70" t="str">
        <f t="shared" si="19"/>
        <v/>
      </c>
      <c r="G437" s="70" t="str">
        <f t="shared" si="20"/>
        <v/>
      </c>
    </row>
    <row r="438" spans="1:7" x14ac:dyDescent="0.25">
      <c r="A438" s="35" t="s">
        <v>853</v>
      </c>
      <c r="B438" s="169" t="s">
        <v>534</v>
      </c>
      <c r="C438" s="71" t="s">
        <v>256</v>
      </c>
      <c r="D438" s="73" t="s">
        <v>256</v>
      </c>
      <c r="E438" s="61"/>
      <c r="F438" s="70" t="str">
        <f t="shared" si="19"/>
        <v/>
      </c>
      <c r="G438" s="70" t="str">
        <f t="shared" si="20"/>
        <v/>
      </c>
    </row>
    <row r="439" spans="1:7" x14ac:dyDescent="0.25">
      <c r="A439" s="35" t="s">
        <v>854</v>
      </c>
      <c r="B439" s="169" t="s">
        <v>536</v>
      </c>
      <c r="C439" s="71" t="s">
        <v>256</v>
      </c>
      <c r="D439" s="73" t="s">
        <v>256</v>
      </c>
      <c r="E439" s="61"/>
      <c r="F439" s="70" t="str">
        <f t="shared" si="19"/>
        <v/>
      </c>
      <c r="G439" s="70" t="str">
        <f t="shared" si="20"/>
        <v/>
      </c>
    </row>
    <row r="440" spans="1:7" x14ac:dyDescent="0.25">
      <c r="A440" s="35" t="s">
        <v>855</v>
      </c>
      <c r="B440" s="169" t="s">
        <v>538</v>
      </c>
      <c r="C440" s="71" t="s">
        <v>256</v>
      </c>
      <c r="D440" s="73" t="s">
        <v>256</v>
      </c>
      <c r="E440" s="61"/>
      <c r="F440" s="70" t="str">
        <f t="shared" si="19"/>
        <v/>
      </c>
      <c r="G440" s="70" t="str">
        <f t="shared" si="20"/>
        <v/>
      </c>
    </row>
    <row r="441" spans="1:7" x14ac:dyDescent="0.25">
      <c r="A441" s="35" t="s">
        <v>856</v>
      </c>
      <c r="B441" s="169" t="s">
        <v>540</v>
      </c>
      <c r="C441" s="71" t="s">
        <v>256</v>
      </c>
      <c r="D441" s="73" t="s">
        <v>256</v>
      </c>
      <c r="E441" s="61"/>
      <c r="F441" s="70" t="str">
        <f t="shared" si="19"/>
        <v/>
      </c>
      <c r="G441" s="70" t="str">
        <f t="shared" si="20"/>
        <v/>
      </c>
    </row>
    <row r="442" spans="1:7" x14ac:dyDescent="0.25">
      <c r="A442" s="35" t="s">
        <v>857</v>
      </c>
      <c r="B442" s="169" t="s">
        <v>542</v>
      </c>
      <c r="C442" s="71" t="s">
        <v>256</v>
      </c>
      <c r="D442" s="73" t="s">
        <v>256</v>
      </c>
      <c r="E442" s="61"/>
      <c r="F442" s="70" t="str">
        <f t="shared" si="19"/>
        <v/>
      </c>
      <c r="G442" s="70" t="str">
        <f t="shared" si="20"/>
        <v/>
      </c>
    </row>
    <row r="443" spans="1:7" x14ac:dyDescent="0.25">
      <c r="A443" s="35" t="s">
        <v>858</v>
      </c>
      <c r="B443" s="169" t="s">
        <v>544</v>
      </c>
      <c r="C443" s="71" t="s">
        <v>256</v>
      </c>
      <c r="D443" s="73" t="s">
        <v>256</v>
      </c>
      <c r="F443" s="70" t="str">
        <f t="shared" si="19"/>
        <v/>
      </c>
      <c r="G443" s="70" t="str">
        <f t="shared" si="20"/>
        <v/>
      </c>
    </row>
    <row r="444" spans="1:7" x14ac:dyDescent="0.25">
      <c r="A444" s="35" t="s">
        <v>859</v>
      </c>
      <c r="B444" s="169" t="s">
        <v>546</v>
      </c>
      <c r="C444" s="71" t="s">
        <v>256</v>
      </c>
      <c r="D444" s="73" t="s">
        <v>256</v>
      </c>
      <c r="E444" s="57"/>
      <c r="F444" s="70" t="str">
        <f t="shared" si="19"/>
        <v/>
      </c>
      <c r="G444" s="70" t="str">
        <f t="shared" si="20"/>
        <v/>
      </c>
    </row>
    <row r="445" spans="1:7" x14ac:dyDescent="0.25">
      <c r="A445" s="35" t="s">
        <v>860</v>
      </c>
      <c r="B445" s="169" t="s">
        <v>548</v>
      </c>
      <c r="C445" s="71" t="s">
        <v>256</v>
      </c>
      <c r="D445" s="73" t="s">
        <v>256</v>
      </c>
      <c r="E445" s="57"/>
      <c r="F445" s="70" t="str">
        <f t="shared" si="19"/>
        <v/>
      </c>
      <c r="G445" s="70" t="str">
        <f t="shared" si="20"/>
        <v/>
      </c>
    </row>
    <row r="446" spans="1:7" x14ac:dyDescent="0.25">
      <c r="A446" s="35" t="s">
        <v>861</v>
      </c>
      <c r="B446" s="169" t="s">
        <v>550</v>
      </c>
      <c r="C446" s="71" t="s">
        <v>256</v>
      </c>
      <c r="D446" s="73" t="s">
        <v>256</v>
      </c>
      <c r="E446" s="57"/>
      <c r="F446" s="70" t="str">
        <f t="shared" si="19"/>
        <v/>
      </c>
      <c r="G446" s="70" t="str">
        <f t="shared" si="20"/>
        <v/>
      </c>
    </row>
    <row r="447" spans="1:7" x14ac:dyDescent="0.25">
      <c r="A447" s="35" t="s">
        <v>862</v>
      </c>
      <c r="B447" s="169" t="s">
        <v>552</v>
      </c>
      <c r="C447" s="71" t="s">
        <v>256</v>
      </c>
      <c r="D447" s="73" t="s">
        <v>256</v>
      </c>
      <c r="E447" s="57"/>
      <c r="F447" s="70" t="str">
        <f t="shared" si="19"/>
        <v/>
      </c>
      <c r="G447" s="70" t="str">
        <f t="shared" si="20"/>
        <v/>
      </c>
    </row>
    <row r="448" spans="1:7" x14ac:dyDescent="0.25">
      <c r="A448" s="35" t="s">
        <v>863</v>
      </c>
      <c r="B448" s="169" t="s">
        <v>554</v>
      </c>
      <c r="C448" s="71" t="s">
        <v>256</v>
      </c>
      <c r="D448" s="73" t="s">
        <v>256</v>
      </c>
      <c r="E448" s="57"/>
      <c r="F448" s="70" t="str">
        <f t="shared" si="19"/>
        <v/>
      </c>
      <c r="G448" s="70" t="str">
        <f t="shared" si="20"/>
        <v/>
      </c>
    </row>
    <row r="449" spans="1:7" ht="15" customHeight="1" x14ac:dyDescent="0.25">
      <c r="A449" s="35" t="s">
        <v>864</v>
      </c>
      <c r="B449" s="169" t="s">
        <v>556</v>
      </c>
      <c r="C449" s="71" t="s">
        <v>256</v>
      </c>
      <c r="D449" s="73" t="s">
        <v>256</v>
      </c>
      <c r="E449" s="57"/>
      <c r="F449" s="70" t="str">
        <f t="shared" si="19"/>
        <v/>
      </c>
      <c r="G449" s="70" t="str">
        <f t="shared" si="20"/>
        <v/>
      </c>
    </row>
    <row r="450" spans="1:7" x14ac:dyDescent="0.25">
      <c r="A450" s="35" t="s">
        <v>865</v>
      </c>
      <c r="B450" s="169" t="s">
        <v>558</v>
      </c>
      <c r="C450" s="71" t="s">
        <v>256</v>
      </c>
      <c r="D450" s="73" t="s">
        <v>256</v>
      </c>
      <c r="E450" s="57"/>
      <c r="F450" s="70" t="str">
        <f t="shared" si="19"/>
        <v/>
      </c>
      <c r="G450" s="70" t="str">
        <f t="shared" si="20"/>
        <v/>
      </c>
    </row>
    <row r="451" spans="1:7" x14ac:dyDescent="0.25">
      <c r="A451" s="35" t="s">
        <v>866</v>
      </c>
      <c r="B451" s="61" t="s">
        <v>422</v>
      </c>
      <c r="C451" s="71" t="s">
        <v>256</v>
      </c>
      <c r="D451" s="73" t="s">
        <v>256</v>
      </c>
      <c r="E451" s="57"/>
      <c r="F451" s="70" t="str">
        <f t="shared" si="19"/>
        <v/>
      </c>
      <c r="G451" s="70" t="str">
        <f t="shared" si="20"/>
        <v/>
      </c>
    </row>
    <row r="452" spans="1:7" x14ac:dyDescent="0.25">
      <c r="A452" s="35" t="s">
        <v>867</v>
      </c>
      <c r="B452" s="61" t="s">
        <v>260</v>
      </c>
      <c r="C452" s="76">
        <f>SUM(C428:C451)</f>
        <v>0</v>
      </c>
      <c r="D452" s="74">
        <f>SUM(D428:D451)</f>
        <v>0</v>
      </c>
      <c r="E452" s="57"/>
      <c r="F452" s="75">
        <f>SUM(F428:F451)</f>
        <v>0</v>
      </c>
      <c r="G452" s="75">
        <f>SUM(G428:G451)</f>
        <v>0</v>
      </c>
    </row>
    <row r="453" spans="1:7" x14ac:dyDescent="0.25">
      <c r="A453" s="82"/>
      <c r="B453" s="82" t="s">
        <v>868</v>
      </c>
      <c r="C453" s="82" t="s">
        <v>507</v>
      </c>
      <c r="D453" s="82" t="s">
        <v>508</v>
      </c>
      <c r="E453" s="85"/>
      <c r="F453" s="82" t="s">
        <v>291</v>
      </c>
      <c r="G453" s="82" t="s">
        <v>509</v>
      </c>
    </row>
    <row r="454" spans="1:7" x14ac:dyDescent="0.25">
      <c r="A454" s="35" t="s">
        <v>869</v>
      </c>
      <c r="B454" s="35" t="s">
        <v>563</v>
      </c>
      <c r="C454" s="68" t="s">
        <v>256</v>
      </c>
      <c r="G454" s="35"/>
    </row>
    <row r="455" spans="1:7" x14ac:dyDescent="0.25">
      <c r="G455" s="35"/>
    </row>
    <row r="456" spans="1:7" x14ac:dyDescent="0.25">
      <c r="B456" s="61" t="s">
        <v>564</v>
      </c>
      <c r="G456" s="35"/>
    </row>
    <row r="457" spans="1:7" x14ac:dyDescent="0.25">
      <c r="A457" s="35" t="s">
        <v>870</v>
      </c>
      <c r="B457" s="35" t="s">
        <v>566</v>
      </c>
      <c r="C457" s="71" t="s">
        <v>256</v>
      </c>
      <c r="D457" s="73" t="s">
        <v>256</v>
      </c>
      <c r="F457" s="70" t="str">
        <f t="shared" ref="F457:F464" si="21">IF($C$465=0,"",IF(C457="[for completion]","",C457/$C$465))</f>
        <v/>
      </c>
      <c r="G457" s="70" t="str">
        <f t="shared" ref="G457:G464" si="22">IF($D$465=0,"",IF(D457="[for completion]","",D457/$D$465))</f>
        <v/>
      </c>
    </row>
    <row r="458" spans="1:7" x14ac:dyDescent="0.25">
      <c r="A458" s="35" t="s">
        <v>871</v>
      </c>
      <c r="B458" s="35" t="s">
        <v>568</v>
      </c>
      <c r="C458" s="71" t="s">
        <v>256</v>
      </c>
      <c r="D458" s="73" t="s">
        <v>256</v>
      </c>
      <c r="F458" s="70" t="str">
        <f t="shared" si="21"/>
        <v/>
      </c>
      <c r="G458" s="70" t="str">
        <f t="shared" si="22"/>
        <v/>
      </c>
    </row>
    <row r="459" spans="1:7" x14ac:dyDescent="0.25">
      <c r="A459" s="35" t="s">
        <v>872</v>
      </c>
      <c r="B459" s="35" t="s">
        <v>570</v>
      </c>
      <c r="C459" s="71" t="s">
        <v>256</v>
      </c>
      <c r="D459" s="73" t="s">
        <v>256</v>
      </c>
      <c r="F459" s="70" t="str">
        <f t="shared" si="21"/>
        <v/>
      </c>
      <c r="G459" s="70" t="str">
        <f t="shared" si="22"/>
        <v/>
      </c>
    </row>
    <row r="460" spans="1:7" x14ac:dyDescent="0.25">
      <c r="A460" s="35" t="s">
        <v>873</v>
      </c>
      <c r="B460" s="35" t="s">
        <v>572</v>
      </c>
      <c r="C460" s="71" t="s">
        <v>256</v>
      </c>
      <c r="D460" s="73" t="s">
        <v>256</v>
      </c>
      <c r="F460" s="70" t="str">
        <f t="shared" si="21"/>
        <v/>
      </c>
      <c r="G460" s="70" t="str">
        <f t="shared" si="22"/>
        <v/>
      </c>
    </row>
    <row r="461" spans="1:7" x14ac:dyDescent="0.25">
      <c r="A461" s="35" t="s">
        <v>874</v>
      </c>
      <c r="B461" s="35" t="s">
        <v>574</v>
      </c>
      <c r="C461" s="71" t="s">
        <v>256</v>
      </c>
      <c r="D461" s="73" t="s">
        <v>256</v>
      </c>
      <c r="F461" s="70" t="str">
        <f t="shared" si="21"/>
        <v/>
      </c>
      <c r="G461" s="70" t="str">
        <f t="shared" si="22"/>
        <v/>
      </c>
    </row>
    <row r="462" spans="1:7" x14ac:dyDescent="0.25">
      <c r="A462" s="35" t="s">
        <v>875</v>
      </c>
      <c r="B462" s="35" t="s">
        <v>576</v>
      </c>
      <c r="C462" s="71" t="s">
        <v>256</v>
      </c>
      <c r="D462" s="73" t="s">
        <v>256</v>
      </c>
      <c r="F462" s="70" t="str">
        <f t="shared" si="21"/>
        <v/>
      </c>
      <c r="G462" s="70" t="str">
        <f t="shared" si="22"/>
        <v/>
      </c>
    </row>
    <row r="463" spans="1:7" x14ac:dyDescent="0.25">
      <c r="A463" s="35" t="s">
        <v>876</v>
      </c>
      <c r="B463" s="35" t="s">
        <v>578</v>
      </c>
      <c r="C463" s="71" t="s">
        <v>256</v>
      </c>
      <c r="D463" s="73" t="s">
        <v>256</v>
      </c>
      <c r="F463" s="70" t="str">
        <f t="shared" si="21"/>
        <v/>
      </c>
      <c r="G463" s="70" t="str">
        <f t="shared" si="22"/>
        <v/>
      </c>
    </row>
    <row r="464" spans="1:7" x14ac:dyDescent="0.25">
      <c r="A464" s="35" t="s">
        <v>877</v>
      </c>
      <c r="B464" s="35" t="s">
        <v>580</v>
      </c>
      <c r="C464" s="71" t="s">
        <v>256</v>
      </c>
      <c r="D464" s="73" t="s">
        <v>256</v>
      </c>
      <c r="F464" s="70" t="str">
        <f t="shared" si="21"/>
        <v/>
      </c>
      <c r="G464" s="70" t="str">
        <f t="shared" si="22"/>
        <v/>
      </c>
    </row>
    <row r="465" spans="1:7" x14ac:dyDescent="0.25">
      <c r="A465" s="35" t="s">
        <v>878</v>
      </c>
      <c r="B465" s="66" t="s">
        <v>260</v>
      </c>
      <c r="C465" s="71">
        <f>SUM(C457:C464)</f>
        <v>0</v>
      </c>
      <c r="D465" s="73">
        <f>SUM(D457:D464)</f>
        <v>0</v>
      </c>
      <c r="F465" s="68">
        <f>SUM(F457:F464)</f>
        <v>0</v>
      </c>
      <c r="G465" s="68">
        <f>SUM(G457:G464)</f>
        <v>0</v>
      </c>
    </row>
    <row r="466" spans="1:7" x14ac:dyDescent="0.25">
      <c r="A466" s="35" t="s">
        <v>879</v>
      </c>
      <c r="B466" s="58" t="s">
        <v>583</v>
      </c>
      <c r="C466" s="71"/>
      <c r="D466" s="73"/>
      <c r="F466" s="70" t="str">
        <f t="shared" ref="F466:F471" si="23">IF($C$465=0,"",IF(C466="[for completion]","",C466/$C$465))</f>
        <v/>
      </c>
      <c r="G466" s="70" t="str">
        <f t="shared" ref="G466:G471" si="24">IF($D$465=0,"",IF(D466="[for completion]","",D466/$D$465))</f>
        <v/>
      </c>
    </row>
    <row r="467" spans="1:7" x14ac:dyDescent="0.25">
      <c r="A467" s="35" t="s">
        <v>880</v>
      </c>
      <c r="B467" s="58" t="s">
        <v>585</v>
      </c>
      <c r="C467" s="71"/>
      <c r="D467" s="73"/>
      <c r="F467" s="70" t="str">
        <f t="shared" si="23"/>
        <v/>
      </c>
      <c r="G467" s="70" t="str">
        <f t="shared" si="24"/>
        <v/>
      </c>
    </row>
    <row r="468" spans="1:7" x14ac:dyDescent="0.25">
      <c r="A468" s="35" t="s">
        <v>881</v>
      </c>
      <c r="B468" s="58" t="s">
        <v>587</v>
      </c>
      <c r="C468" s="71"/>
      <c r="D468" s="73"/>
      <c r="F468" s="70" t="str">
        <f t="shared" si="23"/>
        <v/>
      </c>
      <c r="G468" s="70" t="str">
        <f t="shared" si="24"/>
        <v/>
      </c>
    </row>
    <row r="469" spans="1:7" x14ac:dyDescent="0.25">
      <c r="A469" s="35" t="s">
        <v>882</v>
      </c>
      <c r="B469" s="58" t="s">
        <v>589</v>
      </c>
      <c r="C469" s="71"/>
      <c r="D469" s="73"/>
      <c r="F469" s="70" t="str">
        <f t="shared" si="23"/>
        <v/>
      </c>
      <c r="G469" s="70" t="str">
        <f t="shared" si="24"/>
        <v/>
      </c>
    </row>
    <row r="470" spans="1:7" x14ac:dyDescent="0.25">
      <c r="A470" s="35" t="s">
        <v>883</v>
      </c>
      <c r="B470" s="58" t="s">
        <v>591</v>
      </c>
      <c r="C470" s="71"/>
      <c r="D470" s="73"/>
      <c r="F470" s="70" t="str">
        <f t="shared" si="23"/>
        <v/>
      </c>
      <c r="G470" s="70" t="str">
        <f t="shared" si="24"/>
        <v/>
      </c>
    </row>
    <row r="471" spans="1:7" ht="15" customHeight="1" x14ac:dyDescent="0.25">
      <c r="A471" s="35" t="s">
        <v>884</v>
      </c>
      <c r="B471" s="58" t="s">
        <v>593</v>
      </c>
      <c r="C471" s="71"/>
      <c r="D471" s="73"/>
      <c r="F471" s="70" t="str">
        <f t="shared" si="23"/>
        <v/>
      </c>
      <c r="G471" s="70" t="str">
        <f t="shared" si="24"/>
        <v/>
      </c>
    </row>
    <row r="472" spans="1:7" x14ac:dyDescent="0.25">
      <c r="A472" s="35" t="s">
        <v>885</v>
      </c>
      <c r="B472" s="58"/>
      <c r="F472" s="55"/>
      <c r="G472" s="55"/>
    </row>
    <row r="473" spans="1:7" x14ac:dyDescent="0.25">
      <c r="A473" s="35" t="s">
        <v>886</v>
      </c>
      <c r="B473" s="58"/>
      <c r="F473" s="55"/>
      <c r="G473" s="55"/>
    </row>
    <row r="474" spans="1:7" x14ac:dyDescent="0.25">
      <c r="A474" s="35" t="s">
        <v>887</v>
      </c>
      <c r="B474" s="58"/>
      <c r="F474" s="57"/>
      <c r="G474" s="57"/>
    </row>
    <row r="475" spans="1:7" x14ac:dyDescent="0.25">
      <c r="A475" s="82"/>
      <c r="B475" s="82" t="s">
        <v>888</v>
      </c>
      <c r="C475" s="82" t="s">
        <v>507</v>
      </c>
      <c r="D475" s="82" t="s">
        <v>508</v>
      </c>
      <c r="E475" s="85"/>
      <c r="F475" s="82" t="s">
        <v>291</v>
      </c>
      <c r="G475" s="82" t="s">
        <v>509</v>
      </c>
    </row>
    <row r="476" spans="1:7" x14ac:dyDescent="0.25">
      <c r="A476" s="35" t="s">
        <v>889</v>
      </c>
      <c r="B476" s="35" t="s">
        <v>563</v>
      </c>
      <c r="C476" s="68" t="s">
        <v>890</v>
      </c>
      <c r="G476" s="35"/>
    </row>
    <row r="477" spans="1:7" x14ac:dyDescent="0.25">
      <c r="G477" s="35"/>
    </row>
    <row r="478" spans="1:7" x14ac:dyDescent="0.25">
      <c r="B478" s="61" t="s">
        <v>564</v>
      </c>
      <c r="G478" s="35"/>
    </row>
    <row r="479" spans="1:7" x14ac:dyDescent="0.25">
      <c r="A479" s="35" t="s">
        <v>891</v>
      </c>
      <c r="B479" s="35" t="s">
        <v>566</v>
      </c>
      <c r="C479" s="71" t="s">
        <v>890</v>
      </c>
      <c r="D479" s="73" t="s">
        <v>890</v>
      </c>
      <c r="F479" s="70" t="str">
        <f t="shared" ref="F479:F486" si="25">IF($C$487=0,"",IF(C479="[Mark as ND1 if not relevant]","",C479/$C$487))</f>
        <v/>
      </c>
      <c r="G479" s="70" t="str">
        <f t="shared" ref="G479:G486" si="26">IF($D$487=0,"",IF(D479="[Mark as ND1 if not relevant]","",D479/$D$487))</f>
        <v/>
      </c>
    </row>
    <row r="480" spans="1:7" x14ac:dyDescent="0.25">
      <c r="A480" s="35" t="s">
        <v>892</v>
      </c>
      <c r="B480" s="35" t="s">
        <v>568</v>
      </c>
      <c r="C480" s="71" t="s">
        <v>890</v>
      </c>
      <c r="D480" s="73" t="s">
        <v>890</v>
      </c>
      <c r="F480" s="70" t="str">
        <f t="shared" si="25"/>
        <v/>
      </c>
      <c r="G480" s="70" t="str">
        <f t="shared" si="26"/>
        <v/>
      </c>
    </row>
    <row r="481" spans="1:7" x14ac:dyDescent="0.25">
      <c r="A481" s="35" t="s">
        <v>893</v>
      </c>
      <c r="B481" s="35" t="s">
        <v>570</v>
      </c>
      <c r="C481" s="71" t="s">
        <v>890</v>
      </c>
      <c r="D481" s="73" t="s">
        <v>890</v>
      </c>
      <c r="F481" s="70" t="str">
        <f t="shared" si="25"/>
        <v/>
      </c>
      <c r="G481" s="70" t="str">
        <f t="shared" si="26"/>
        <v/>
      </c>
    </row>
    <row r="482" spans="1:7" x14ac:dyDescent="0.25">
      <c r="A482" s="35" t="s">
        <v>894</v>
      </c>
      <c r="B482" s="35" t="s">
        <v>572</v>
      </c>
      <c r="C482" s="71" t="s">
        <v>890</v>
      </c>
      <c r="D482" s="73" t="s">
        <v>890</v>
      </c>
      <c r="F482" s="70" t="str">
        <f t="shared" si="25"/>
        <v/>
      </c>
      <c r="G482" s="70" t="str">
        <f t="shared" si="26"/>
        <v/>
      </c>
    </row>
    <row r="483" spans="1:7" x14ac:dyDescent="0.25">
      <c r="A483" s="35" t="s">
        <v>895</v>
      </c>
      <c r="B483" s="35" t="s">
        <v>574</v>
      </c>
      <c r="C483" s="71" t="s">
        <v>890</v>
      </c>
      <c r="D483" s="73" t="s">
        <v>890</v>
      </c>
      <c r="F483" s="70" t="str">
        <f t="shared" si="25"/>
        <v/>
      </c>
      <c r="G483" s="70" t="str">
        <f t="shared" si="26"/>
        <v/>
      </c>
    </row>
    <row r="484" spans="1:7" x14ac:dyDescent="0.25">
      <c r="A484" s="35" t="s">
        <v>896</v>
      </c>
      <c r="B484" s="35" t="s">
        <v>576</v>
      </c>
      <c r="C484" s="71" t="s">
        <v>890</v>
      </c>
      <c r="D484" s="73" t="s">
        <v>890</v>
      </c>
      <c r="F484" s="70" t="str">
        <f t="shared" si="25"/>
        <v/>
      </c>
      <c r="G484" s="70" t="str">
        <f t="shared" si="26"/>
        <v/>
      </c>
    </row>
    <row r="485" spans="1:7" x14ac:dyDescent="0.25">
      <c r="A485" s="35" t="s">
        <v>897</v>
      </c>
      <c r="B485" s="35" t="s">
        <v>578</v>
      </c>
      <c r="C485" s="71" t="s">
        <v>890</v>
      </c>
      <c r="D485" s="73" t="s">
        <v>890</v>
      </c>
      <c r="F485" s="70" t="str">
        <f t="shared" si="25"/>
        <v/>
      </c>
      <c r="G485" s="70" t="str">
        <f t="shared" si="26"/>
        <v/>
      </c>
    </row>
    <row r="486" spans="1:7" x14ac:dyDescent="0.25">
      <c r="A486" s="35" t="s">
        <v>898</v>
      </c>
      <c r="B486" s="35" t="s">
        <v>580</v>
      </c>
      <c r="C486" s="71" t="s">
        <v>890</v>
      </c>
      <c r="D486" s="73" t="s">
        <v>890</v>
      </c>
      <c r="F486" s="70" t="str">
        <f t="shared" si="25"/>
        <v/>
      </c>
      <c r="G486" s="70" t="str">
        <f t="shared" si="26"/>
        <v/>
      </c>
    </row>
    <row r="487" spans="1:7" x14ac:dyDescent="0.25">
      <c r="A487" s="35" t="s">
        <v>899</v>
      </c>
      <c r="B487" s="66" t="s">
        <v>260</v>
      </c>
      <c r="C487" s="71">
        <f>SUM(C479:C486)</f>
        <v>0</v>
      </c>
      <c r="D487" s="73">
        <f>SUM(D479:D486)</f>
        <v>0</v>
      </c>
      <c r="F487" s="68">
        <f>SUM(F479:F486)</f>
        <v>0</v>
      </c>
      <c r="G487" s="68">
        <f>SUM(G479:G486)</f>
        <v>0</v>
      </c>
    </row>
    <row r="488" spans="1:7" x14ac:dyDescent="0.25">
      <c r="A488" s="35" t="s">
        <v>900</v>
      </c>
      <c r="B488" s="58" t="s">
        <v>583</v>
      </c>
      <c r="C488" s="71"/>
      <c r="D488" s="73"/>
      <c r="F488" s="70" t="str">
        <f t="shared" ref="F488:F493" si="27">IF($C$487=0,"",IF(C488="[for completion]","",C488/$C$487))</f>
        <v/>
      </c>
      <c r="G488" s="70" t="str">
        <f t="shared" ref="G488:G493" si="28">IF($D$487=0,"",IF(D488="[for completion]","",D488/$D$2496))</f>
        <v/>
      </c>
    </row>
    <row r="489" spans="1:7" x14ac:dyDescent="0.25">
      <c r="A489" s="35" t="s">
        <v>901</v>
      </c>
      <c r="B489" s="58" t="s">
        <v>585</v>
      </c>
      <c r="C489" s="71"/>
      <c r="D489" s="73"/>
      <c r="F489" s="70" t="str">
        <f t="shared" si="27"/>
        <v/>
      </c>
      <c r="G489" s="70" t="str">
        <f t="shared" si="28"/>
        <v/>
      </c>
    </row>
    <row r="490" spans="1:7" x14ac:dyDescent="0.25">
      <c r="A490" s="35" t="s">
        <v>902</v>
      </c>
      <c r="B490" s="58" t="s">
        <v>587</v>
      </c>
      <c r="C490" s="71"/>
      <c r="D490" s="73"/>
      <c r="F490" s="70" t="str">
        <f t="shared" si="27"/>
        <v/>
      </c>
      <c r="G490" s="70" t="str">
        <f t="shared" si="28"/>
        <v/>
      </c>
    </row>
    <row r="491" spans="1:7" x14ac:dyDescent="0.25">
      <c r="A491" s="35" t="s">
        <v>903</v>
      </c>
      <c r="B491" s="58" t="s">
        <v>589</v>
      </c>
      <c r="C491" s="71"/>
      <c r="D491" s="73"/>
      <c r="F491" s="70" t="str">
        <f t="shared" si="27"/>
        <v/>
      </c>
      <c r="G491" s="70" t="str">
        <f t="shared" si="28"/>
        <v/>
      </c>
    </row>
    <row r="492" spans="1:7" x14ac:dyDescent="0.25">
      <c r="A492" s="35" t="s">
        <v>904</v>
      </c>
      <c r="B492" s="58" t="s">
        <v>591</v>
      </c>
      <c r="C492" s="71"/>
      <c r="D492" s="73"/>
      <c r="F492" s="70" t="str">
        <f t="shared" si="27"/>
        <v/>
      </c>
      <c r="G492" s="70" t="str">
        <f t="shared" si="28"/>
        <v/>
      </c>
    </row>
    <row r="493" spans="1:7" x14ac:dyDescent="0.25">
      <c r="A493" s="35" t="s">
        <v>905</v>
      </c>
      <c r="B493" s="58" t="s">
        <v>593</v>
      </c>
      <c r="C493" s="71"/>
      <c r="D493" s="73"/>
      <c r="F493" s="70" t="str">
        <f t="shared" si="27"/>
        <v/>
      </c>
      <c r="G493" s="70" t="str">
        <f t="shared" si="28"/>
        <v/>
      </c>
    </row>
    <row r="494" spans="1:7" x14ac:dyDescent="0.25">
      <c r="A494" s="35" t="s">
        <v>906</v>
      </c>
      <c r="B494" s="58"/>
      <c r="F494" s="70"/>
      <c r="G494" s="70"/>
    </row>
    <row r="495" spans="1:7" x14ac:dyDescent="0.25">
      <c r="A495" s="35" t="s">
        <v>907</v>
      </c>
      <c r="B495" s="58"/>
      <c r="F495" s="70"/>
      <c r="G495" s="70"/>
    </row>
    <row r="496" spans="1:7" x14ac:dyDescent="0.25">
      <c r="A496" s="35" t="s">
        <v>908</v>
      </c>
      <c r="B496" s="58"/>
      <c r="F496" s="70"/>
      <c r="G496" s="68"/>
    </row>
    <row r="497" spans="1:7" x14ac:dyDescent="0.25">
      <c r="A497" s="82"/>
      <c r="B497" s="82" t="s">
        <v>909</v>
      </c>
      <c r="C497" s="82" t="s">
        <v>910</v>
      </c>
      <c r="D497" s="82"/>
      <c r="E497" s="85"/>
      <c r="F497" s="82"/>
      <c r="G497" s="82"/>
    </row>
    <row r="498" spans="1:7" x14ac:dyDescent="0.25">
      <c r="A498" s="35" t="s">
        <v>911</v>
      </c>
      <c r="B498" s="61" t="s">
        <v>912</v>
      </c>
      <c r="C498" s="68" t="s">
        <v>256</v>
      </c>
      <c r="G498" s="35"/>
    </row>
    <row r="499" spans="1:7" x14ac:dyDescent="0.25">
      <c r="A499" s="35" t="s">
        <v>913</v>
      </c>
      <c r="B499" s="61" t="s">
        <v>914</v>
      </c>
      <c r="C499" s="68" t="s">
        <v>256</v>
      </c>
      <c r="G499" s="35"/>
    </row>
    <row r="500" spans="1:7" x14ac:dyDescent="0.25">
      <c r="A500" s="35" t="s">
        <v>915</v>
      </c>
      <c r="B500" s="61" t="s">
        <v>916</v>
      </c>
      <c r="C500" s="68" t="s">
        <v>256</v>
      </c>
      <c r="G500" s="35"/>
    </row>
    <row r="501" spans="1:7" x14ac:dyDescent="0.25">
      <c r="A501" s="35" t="s">
        <v>917</v>
      </c>
      <c r="B501" s="61" t="s">
        <v>918</v>
      </c>
      <c r="C501" s="68" t="s">
        <v>256</v>
      </c>
      <c r="G501" s="35"/>
    </row>
    <row r="502" spans="1:7" x14ac:dyDescent="0.25">
      <c r="A502" s="35" t="s">
        <v>919</v>
      </c>
      <c r="B502" s="61" t="s">
        <v>920</v>
      </c>
      <c r="C502" s="68" t="s">
        <v>256</v>
      </c>
      <c r="G502" s="35"/>
    </row>
    <row r="503" spans="1:7" x14ac:dyDescent="0.25">
      <c r="A503" s="35" t="s">
        <v>921</v>
      </c>
      <c r="B503" s="61" t="s">
        <v>922</v>
      </c>
      <c r="C503" s="68" t="s">
        <v>256</v>
      </c>
      <c r="G503" s="35"/>
    </row>
    <row r="504" spans="1:7" x14ac:dyDescent="0.25">
      <c r="A504" s="35" t="s">
        <v>923</v>
      </c>
      <c r="B504" s="61" t="s">
        <v>924</v>
      </c>
      <c r="C504" s="68" t="s">
        <v>256</v>
      </c>
      <c r="G504" s="35"/>
    </row>
    <row r="505" spans="1:7" x14ac:dyDescent="0.25">
      <c r="A505" s="35" t="s">
        <v>925</v>
      </c>
      <c r="B505" s="61" t="s">
        <v>926</v>
      </c>
      <c r="C505" s="68" t="s">
        <v>256</v>
      </c>
      <c r="G505" s="35"/>
    </row>
    <row r="506" spans="1:7" x14ac:dyDescent="0.25">
      <c r="A506" s="35" t="s">
        <v>927</v>
      </c>
      <c r="B506" s="61" t="s">
        <v>928</v>
      </c>
      <c r="C506" s="68" t="s">
        <v>256</v>
      </c>
      <c r="G506" s="35"/>
    </row>
    <row r="507" spans="1:7" x14ac:dyDescent="0.25">
      <c r="A507" s="35" t="s">
        <v>929</v>
      </c>
      <c r="B507" s="61" t="s">
        <v>930</v>
      </c>
      <c r="C507" s="68" t="s">
        <v>256</v>
      </c>
      <c r="G507" s="35"/>
    </row>
    <row r="508" spans="1:7" x14ac:dyDescent="0.25">
      <c r="A508" s="35" t="s">
        <v>931</v>
      </c>
      <c r="B508" s="61" t="s">
        <v>932</v>
      </c>
      <c r="C508" s="68" t="s">
        <v>256</v>
      </c>
      <c r="G508" s="35"/>
    </row>
    <row r="509" spans="1:7" x14ac:dyDescent="0.25">
      <c r="A509" s="35" t="s">
        <v>933</v>
      </c>
      <c r="B509" s="61" t="s">
        <v>934</v>
      </c>
      <c r="C509" s="68" t="s">
        <v>256</v>
      </c>
      <c r="G509" s="35"/>
    </row>
    <row r="510" spans="1:7" x14ac:dyDescent="0.25">
      <c r="A510" s="35" t="s">
        <v>935</v>
      </c>
      <c r="B510" s="61" t="s">
        <v>258</v>
      </c>
      <c r="C510" s="68" t="s">
        <v>256</v>
      </c>
      <c r="G510" s="35"/>
    </row>
    <row r="511" spans="1:7" x14ac:dyDescent="0.25">
      <c r="A511" s="35" t="s">
        <v>936</v>
      </c>
      <c r="B511" s="58" t="s">
        <v>937</v>
      </c>
      <c r="C511" s="68"/>
      <c r="G511" s="35"/>
    </row>
    <row r="512" spans="1:7" x14ac:dyDescent="0.25">
      <c r="A512" s="35" t="s">
        <v>938</v>
      </c>
      <c r="B512" s="58" t="s">
        <v>266</v>
      </c>
      <c r="C512" s="68"/>
      <c r="G512" s="35"/>
    </row>
    <row r="513" spans="1:7" x14ac:dyDescent="0.25">
      <c r="A513" s="35" t="s">
        <v>939</v>
      </c>
      <c r="B513" s="58" t="s">
        <v>266</v>
      </c>
      <c r="C513" s="68"/>
      <c r="G513" s="35"/>
    </row>
    <row r="514" spans="1:7" x14ac:dyDescent="0.25">
      <c r="A514" s="35" t="s">
        <v>940</v>
      </c>
      <c r="B514" s="58" t="s">
        <v>266</v>
      </c>
      <c r="C514" s="68"/>
      <c r="G514" s="35"/>
    </row>
    <row r="515" spans="1:7" x14ac:dyDescent="0.25">
      <c r="A515" s="35" t="s">
        <v>941</v>
      </c>
      <c r="B515" s="58" t="s">
        <v>266</v>
      </c>
      <c r="C515" s="68"/>
      <c r="G515" s="35"/>
    </row>
    <row r="516" spans="1:7" x14ac:dyDescent="0.25">
      <c r="A516" s="35" t="s">
        <v>942</v>
      </c>
      <c r="B516" s="58" t="s">
        <v>266</v>
      </c>
      <c r="C516" s="68"/>
      <c r="G516" s="35"/>
    </row>
    <row r="517" spans="1:7" x14ac:dyDescent="0.25">
      <c r="A517" s="35" t="s">
        <v>943</v>
      </c>
      <c r="B517" s="58" t="s">
        <v>266</v>
      </c>
      <c r="C517" s="68"/>
      <c r="G517" s="35"/>
    </row>
    <row r="518" spans="1:7" x14ac:dyDescent="0.25">
      <c r="A518" s="35" t="s">
        <v>944</v>
      </c>
      <c r="B518" s="58" t="s">
        <v>266</v>
      </c>
      <c r="C518" s="68"/>
      <c r="G518" s="35"/>
    </row>
    <row r="519" spans="1:7" x14ac:dyDescent="0.25">
      <c r="A519" s="35" t="s">
        <v>945</v>
      </c>
      <c r="B519" s="58" t="s">
        <v>266</v>
      </c>
      <c r="C519" s="68"/>
      <c r="G519" s="35"/>
    </row>
    <row r="520" spans="1:7" x14ac:dyDescent="0.25">
      <c r="A520" s="35" t="s">
        <v>946</v>
      </c>
      <c r="B520" s="58" t="s">
        <v>266</v>
      </c>
      <c r="C520" s="68"/>
      <c r="G520" s="35"/>
    </row>
    <row r="521" spans="1:7" x14ac:dyDescent="0.25">
      <c r="A521" s="35" t="s">
        <v>947</v>
      </c>
      <c r="B521" s="58" t="s">
        <v>266</v>
      </c>
      <c r="C521" s="68"/>
      <c r="G521" s="35"/>
    </row>
    <row r="522" spans="1:7" x14ac:dyDescent="0.25">
      <c r="A522" s="35" t="s">
        <v>948</v>
      </c>
      <c r="B522" s="58" t="s">
        <v>266</v>
      </c>
      <c r="C522" s="68"/>
    </row>
    <row r="523" spans="1:7" x14ac:dyDescent="0.25">
      <c r="A523" s="35" t="s">
        <v>949</v>
      </c>
      <c r="B523" s="58" t="s">
        <v>266</v>
      </c>
      <c r="C523" s="68"/>
    </row>
    <row r="524" spans="1:7" x14ac:dyDescent="0.25">
      <c r="A524" s="35" t="s">
        <v>950</v>
      </c>
      <c r="B524" s="58" t="s">
        <v>266</v>
      </c>
      <c r="C524" s="68"/>
    </row>
    <row r="525" spans="1:7" x14ac:dyDescent="0.25">
      <c r="A525" s="82"/>
      <c r="B525" s="82" t="s">
        <v>951</v>
      </c>
      <c r="C525" s="82" t="s">
        <v>250</v>
      </c>
      <c r="D525" s="82" t="s">
        <v>952</v>
      </c>
      <c r="E525" s="82"/>
      <c r="F525" s="110" t="s">
        <v>291</v>
      </c>
      <c r="G525" s="82" t="s">
        <v>953</v>
      </c>
    </row>
    <row r="526" spans="1:7" x14ac:dyDescent="0.25">
      <c r="A526" s="35" t="s">
        <v>954</v>
      </c>
      <c r="B526" s="61" t="s">
        <v>422</v>
      </c>
      <c r="C526" s="71" t="s">
        <v>256</v>
      </c>
      <c r="D526" s="73" t="s">
        <v>256</v>
      </c>
      <c r="E526" s="40"/>
      <c r="F526" s="70" t="str">
        <f t="shared" ref="F526:F543" si="29">IF($C$544=0,"",IF(C526="[for completion]","",IF(C526="","",C526/$C$544)))</f>
        <v/>
      </c>
      <c r="G526" s="70" t="str">
        <f t="shared" ref="G526:G543" si="30">IF($D$544=0,"",IF(D526="[for completion]","",IF(D526="","",D526/$D$544)))</f>
        <v/>
      </c>
    </row>
    <row r="527" spans="1:7" x14ac:dyDescent="0.25">
      <c r="A527" s="35" t="s">
        <v>955</v>
      </c>
      <c r="B527" s="61" t="s">
        <v>422</v>
      </c>
      <c r="C527" s="71" t="s">
        <v>256</v>
      </c>
      <c r="D527" s="73" t="s">
        <v>256</v>
      </c>
      <c r="E527" s="40"/>
      <c r="F527" s="70" t="str">
        <f t="shared" si="29"/>
        <v/>
      </c>
      <c r="G527" s="70" t="str">
        <f t="shared" si="30"/>
        <v/>
      </c>
    </row>
    <row r="528" spans="1:7" x14ac:dyDescent="0.25">
      <c r="A528" s="35" t="s">
        <v>956</v>
      </c>
      <c r="B528" s="61" t="s">
        <v>422</v>
      </c>
      <c r="C528" s="71" t="s">
        <v>256</v>
      </c>
      <c r="D528" s="73" t="s">
        <v>256</v>
      </c>
      <c r="E528" s="40"/>
      <c r="F528" s="70" t="str">
        <f t="shared" si="29"/>
        <v/>
      </c>
      <c r="G528" s="70" t="str">
        <f t="shared" si="30"/>
        <v/>
      </c>
    </row>
    <row r="529" spans="1:7" x14ac:dyDescent="0.25">
      <c r="A529" s="35" t="s">
        <v>957</v>
      </c>
      <c r="B529" s="61" t="s">
        <v>422</v>
      </c>
      <c r="C529" s="71" t="s">
        <v>256</v>
      </c>
      <c r="D529" s="73" t="s">
        <v>256</v>
      </c>
      <c r="E529" s="40"/>
      <c r="F529" s="70" t="str">
        <f t="shared" si="29"/>
        <v/>
      </c>
      <c r="G529" s="70" t="str">
        <f t="shared" si="30"/>
        <v/>
      </c>
    </row>
    <row r="530" spans="1:7" x14ac:dyDescent="0.25">
      <c r="A530" s="35" t="s">
        <v>958</v>
      </c>
      <c r="B530" s="61" t="s">
        <v>422</v>
      </c>
      <c r="C530" s="71" t="s">
        <v>256</v>
      </c>
      <c r="D530" s="73" t="s">
        <v>256</v>
      </c>
      <c r="E530" s="40"/>
      <c r="F530" s="70" t="str">
        <f t="shared" si="29"/>
        <v/>
      </c>
      <c r="G530" s="70" t="str">
        <f t="shared" si="30"/>
        <v/>
      </c>
    </row>
    <row r="531" spans="1:7" x14ac:dyDescent="0.25">
      <c r="A531" s="35" t="s">
        <v>959</v>
      </c>
      <c r="B531" s="61" t="s">
        <v>422</v>
      </c>
      <c r="C531" s="71" t="s">
        <v>256</v>
      </c>
      <c r="D531" s="73" t="s">
        <v>256</v>
      </c>
      <c r="E531" s="40"/>
      <c r="F531" s="70" t="str">
        <f t="shared" si="29"/>
        <v/>
      </c>
      <c r="G531" s="70" t="str">
        <f t="shared" si="30"/>
        <v/>
      </c>
    </row>
    <row r="532" spans="1:7" x14ac:dyDescent="0.25">
      <c r="A532" s="35" t="s">
        <v>960</v>
      </c>
      <c r="B532" s="61" t="s">
        <v>422</v>
      </c>
      <c r="C532" s="71" t="s">
        <v>256</v>
      </c>
      <c r="D532" s="73" t="s">
        <v>256</v>
      </c>
      <c r="E532" s="40"/>
      <c r="F532" s="70" t="str">
        <f t="shared" si="29"/>
        <v/>
      </c>
      <c r="G532" s="70" t="str">
        <f t="shared" si="30"/>
        <v/>
      </c>
    </row>
    <row r="533" spans="1:7" x14ac:dyDescent="0.25">
      <c r="A533" s="35" t="s">
        <v>961</v>
      </c>
      <c r="B533" s="61" t="s">
        <v>422</v>
      </c>
      <c r="C533" s="71" t="s">
        <v>256</v>
      </c>
      <c r="D533" s="73" t="s">
        <v>256</v>
      </c>
      <c r="E533" s="40"/>
      <c r="F533" s="70" t="str">
        <f t="shared" si="29"/>
        <v/>
      </c>
      <c r="G533" s="70" t="str">
        <f t="shared" si="30"/>
        <v/>
      </c>
    </row>
    <row r="534" spans="1:7" x14ac:dyDescent="0.25">
      <c r="A534" s="35" t="s">
        <v>962</v>
      </c>
      <c r="B534" s="61" t="s">
        <v>422</v>
      </c>
      <c r="C534" s="71" t="s">
        <v>256</v>
      </c>
      <c r="D534" s="73" t="s">
        <v>256</v>
      </c>
      <c r="E534" s="40"/>
      <c r="F534" s="70" t="str">
        <f t="shared" si="29"/>
        <v/>
      </c>
      <c r="G534" s="70" t="str">
        <f t="shared" si="30"/>
        <v/>
      </c>
    </row>
    <row r="535" spans="1:7" x14ac:dyDescent="0.25">
      <c r="A535" s="35" t="s">
        <v>963</v>
      </c>
      <c r="B535" s="61" t="s">
        <v>422</v>
      </c>
      <c r="C535" s="71" t="s">
        <v>256</v>
      </c>
      <c r="D535" s="73" t="s">
        <v>256</v>
      </c>
      <c r="E535" s="40"/>
      <c r="F535" s="70" t="str">
        <f t="shared" si="29"/>
        <v/>
      </c>
      <c r="G535" s="70" t="str">
        <f t="shared" si="30"/>
        <v/>
      </c>
    </row>
    <row r="536" spans="1:7" x14ac:dyDescent="0.25">
      <c r="A536" s="35" t="s">
        <v>964</v>
      </c>
      <c r="B536" s="61" t="s">
        <v>422</v>
      </c>
      <c r="C536" s="71" t="s">
        <v>256</v>
      </c>
      <c r="D536" s="73" t="s">
        <v>256</v>
      </c>
      <c r="E536" s="40"/>
      <c r="F536" s="70" t="str">
        <f t="shared" si="29"/>
        <v/>
      </c>
      <c r="G536" s="70" t="str">
        <f t="shared" si="30"/>
        <v/>
      </c>
    </row>
    <row r="537" spans="1:7" x14ac:dyDescent="0.25">
      <c r="A537" s="35" t="s">
        <v>965</v>
      </c>
      <c r="B537" s="61" t="s">
        <v>422</v>
      </c>
      <c r="C537" s="71" t="s">
        <v>256</v>
      </c>
      <c r="D537" s="73" t="s">
        <v>256</v>
      </c>
      <c r="E537" s="40"/>
      <c r="F537" s="70" t="str">
        <f t="shared" si="29"/>
        <v/>
      </c>
      <c r="G537" s="70" t="str">
        <f t="shared" si="30"/>
        <v/>
      </c>
    </row>
    <row r="538" spans="1:7" x14ac:dyDescent="0.25">
      <c r="A538" s="35" t="s">
        <v>966</v>
      </c>
      <c r="B538" s="61" t="s">
        <v>422</v>
      </c>
      <c r="C538" s="71" t="s">
        <v>256</v>
      </c>
      <c r="D538" s="73" t="s">
        <v>256</v>
      </c>
      <c r="E538" s="40"/>
      <c r="F538" s="70" t="str">
        <f t="shared" si="29"/>
        <v/>
      </c>
      <c r="G538" s="70" t="str">
        <f t="shared" si="30"/>
        <v/>
      </c>
    </row>
    <row r="539" spans="1:7" x14ac:dyDescent="0.25">
      <c r="A539" s="35" t="s">
        <v>967</v>
      </c>
      <c r="B539" s="61" t="s">
        <v>422</v>
      </c>
      <c r="C539" s="71" t="s">
        <v>256</v>
      </c>
      <c r="D539" s="73" t="s">
        <v>256</v>
      </c>
      <c r="E539" s="40"/>
      <c r="F539" s="70" t="str">
        <f t="shared" si="29"/>
        <v/>
      </c>
      <c r="G539" s="70" t="str">
        <f t="shared" si="30"/>
        <v/>
      </c>
    </row>
    <row r="540" spans="1:7" x14ac:dyDescent="0.25">
      <c r="A540" s="35" t="s">
        <v>968</v>
      </c>
      <c r="B540" s="61" t="s">
        <v>422</v>
      </c>
      <c r="C540" s="71" t="s">
        <v>256</v>
      </c>
      <c r="D540" s="73" t="s">
        <v>256</v>
      </c>
      <c r="E540" s="40"/>
      <c r="F540" s="70" t="str">
        <f t="shared" si="29"/>
        <v/>
      </c>
      <c r="G540" s="70" t="str">
        <f t="shared" si="30"/>
        <v/>
      </c>
    </row>
    <row r="541" spans="1:7" x14ac:dyDescent="0.25">
      <c r="A541" s="35" t="s">
        <v>969</v>
      </c>
      <c r="B541" s="61" t="s">
        <v>422</v>
      </c>
      <c r="C541" s="71" t="s">
        <v>256</v>
      </c>
      <c r="D541" s="73" t="s">
        <v>256</v>
      </c>
      <c r="E541" s="40"/>
      <c r="F541" s="70" t="str">
        <f t="shared" si="29"/>
        <v/>
      </c>
      <c r="G541" s="70" t="str">
        <f t="shared" si="30"/>
        <v/>
      </c>
    </row>
    <row r="542" spans="1:7" x14ac:dyDescent="0.25">
      <c r="A542" s="35" t="s">
        <v>970</v>
      </c>
      <c r="B542" s="61" t="s">
        <v>422</v>
      </c>
      <c r="C542" s="71" t="s">
        <v>256</v>
      </c>
      <c r="D542" s="73" t="s">
        <v>256</v>
      </c>
      <c r="E542" s="40"/>
      <c r="F542" s="70" t="str">
        <f t="shared" si="29"/>
        <v/>
      </c>
      <c r="G542" s="70" t="str">
        <f t="shared" si="30"/>
        <v/>
      </c>
    </row>
    <row r="543" spans="1:7" x14ac:dyDescent="0.25">
      <c r="A543" s="35" t="s">
        <v>971</v>
      </c>
      <c r="B543" s="61" t="s">
        <v>687</v>
      </c>
      <c r="C543" s="71" t="s">
        <v>256</v>
      </c>
      <c r="D543" s="73" t="s">
        <v>256</v>
      </c>
      <c r="E543" s="40"/>
      <c r="F543" s="70" t="str">
        <f t="shared" si="29"/>
        <v/>
      </c>
      <c r="G543" s="70" t="str">
        <f t="shared" si="30"/>
        <v/>
      </c>
    </row>
    <row r="544" spans="1:7" x14ac:dyDescent="0.25">
      <c r="A544" s="35" t="s">
        <v>972</v>
      </c>
      <c r="B544" s="61" t="s">
        <v>260</v>
      </c>
      <c r="C544" s="71">
        <f>SUM(C526:C543)</f>
        <v>0</v>
      </c>
      <c r="D544" s="73">
        <f>SUM(D526:D543)</f>
        <v>0</v>
      </c>
      <c r="E544" s="40"/>
      <c r="F544" s="72">
        <f>SUM(F526:F543)</f>
        <v>0</v>
      </c>
      <c r="G544" s="72">
        <f>SUM(G526:G543)</f>
        <v>0</v>
      </c>
    </row>
    <row r="545" spans="1:7" x14ac:dyDescent="0.25">
      <c r="A545" s="35" t="s">
        <v>973</v>
      </c>
      <c r="B545" s="61"/>
      <c r="E545" s="40"/>
      <c r="F545" s="40"/>
      <c r="G545" s="40"/>
    </row>
    <row r="546" spans="1:7" x14ac:dyDescent="0.25">
      <c r="A546" s="35" t="s">
        <v>974</v>
      </c>
      <c r="B546" s="61"/>
      <c r="E546" s="40"/>
      <c r="F546" s="40"/>
      <c r="G546" s="40"/>
    </row>
    <row r="547" spans="1:7" x14ac:dyDescent="0.25">
      <c r="A547" s="35" t="s">
        <v>975</v>
      </c>
      <c r="B547" s="61"/>
      <c r="E547" s="40"/>
      <c r="F547" s="40"/>
      <c r="G547" s="40"/>
    </row>
    <row r="548" spans="1:7" x14ac:dyDescent="0.25">
      <c r="A548" s="82"/>
      <c r="B548" s="82" t="s">
        <v>976</v>
      </c>
      <c r="C548" s="82" t="s">
        <v>250</v>
      </c>
      <c r="D548" s="82" t="s">
        <v>952</v>
      </c>
      <c r="E548" s="82"/>
      <c r="F548" s="110" t="s">
        <v>291</v>
      </c>
      <c r="G548" s="82" t="s">
        <v>953</v>
      </c>
    </row>
    <row r="549" spans="1:7" x14ac:dyDescent="0.25">
      <c r="A549" s="35" t="s">
        <v>977</v>
      </c>
      <c r="B549" s="61" t="s">
        <v>422</v>
      </c>
      <c r="C549" s="71" t="s">
        <v>256</v>
      </c>
      <c r="D549" s="73" t="s">
        <v>256</v>
      </c>
      <c r="E549" s="40"/>
      <c r="F549" s="70" t="str">
        <f t="shared" ref="F549:F566" si="31">IF($C$567=0,"",IF(C549="[for completion]","",IF(C549="","",C549/$C$567)))</f>
        <v/>
      </c>
      <c r="G549" s="70" t="str">
        <f t="shared" ref="G549:G566" si="32">IF($D$567=0,"",IF(D549="[for completion]","",IF(D549="","",D549/$D$567)))</f>
        <v/>
      </c>
    </row>
    <row r="550" spans="1:7" x14ac:dyDescent="0.25">
      <c r="A550" s="35" t="s">
        <v>978</v>
      </c>
      <c r="B550" s="61" t="s">
        <v>422</v>
      </c>
      <c r="C550" s="71" t="s">
        <v>256</v>
      </c>
      <c r="D550" s="73" t="s">
        <v>256</v>
      </c>
      <c r="E550" s="40"/>
      <c r="F550" s="70" t="str">
        <f t="shared" si="31"/>
        <v/>
      </c>
      <c r="G550" s="70" t="str">
        <f t="shared" si="32"/>
        <v/>
      </c>
    </row>
    <row r="551" spans="1:7" x14ac:dyDescent="0.25">
      <c r="A551" s="35" t="s">
        <v>979</v>
      </c>
      <c r="B551" s="61" t="s">
        <v>422</v>
      </c>
      <c r="C551" s="71" t="s">
        <v>256</v>
      </c>
      <c r="D551" s="73" t="s">
        <v>256</v>
      </c>
      <c r="E551" s="40"/>
      <c r="F551" s="70" t="str">
        <f t="shared" si="31"/>
        <v/>
      </c>
      <c r="G551" s="70" t="str">
        <f t="shared" si="32"/>
        <v/>
      </c>
    </row>
    <row r="552" spans="1:7" x14ac:dyDescent="0.25">
      <c r="A552" s="35" t="s">
        <v>980</v>
      </c>
      <c r="B552" s="61" t="s">
        <v>422</v>
      </c>
      <c r="C552" s="71" t="s">
        <v>256</v>
      </c>
      <c r="D552" s="73" t="s">
        <v>256</v>
      </c>
      <c r="E552" s="40"/>
      <c r="F552" s="70" t="str">
        <f t="shared" si="31"/>
        <v/>
      </c>
      <c r="G552" s="70" t="str">
        <f t="shared" si="32"/>
        <v/>
      </c>
    </row>
    <row r="553" spans="1:7" x14ac:dyDescent="0.25">
      <c r="A553" s="35" t="s">
        <v>981</v>
      </c>
      <c r="B553" s="61" t="s">
        <v>422</v>
      </c>
      <c r="C553" s="71" t="s">
        <v>256</v>
      </c>
      <c r="D553" s="73" t="s">
        <v>256</v>
      </c>
      <c r="E553" s="40"/>
      <c r="F553" s="70" t="str">
        <f t="shared" si="31"/>
        <v/>
      </c>
      <c r="G553" s="70" t="str">
        <f t="shared" si="32"/>
        <v/>
      </c>
    </row>
    <row r="554" spans="1:7" x14ac:dyDescent="0.25">
      <c r="A554" s="35" t="s">
        <v>982</v>
      </c>
      <c r="B554" s="61" t="s">
        <v>422</v>
      </c>
      <c r="C554" s="71" t="s">
        <v>256</v>
      </c>
      <c r="D554" s="73" t="s">
        <v>256</v>
      </c>
      <c r="E554" s="40"/>
      <c r="F554" s="70" t="str">
        <f t="shared" si="31"/>
        <v/>
      </c>
      <c r="G554" s="70" t="str">
        <f t="shared" si="32"/>
        <v/>
      </c>
    </row>
    <row r="555" spans="1:7" x14ac:dyDescent="0.25">
      <c r="A555" s="35" t="s">
        <v>983</v>
      </c>
      <c r="B555" s="61" t="s">
        <v>422</v>
      </c>
      <c r="C555" s="71" t="s">
        <v>256</v>
      </c>
      <c r="D555" s="73" t="s">
        <v>256</v>
      </c>
      <c r="E555" s="40"/>
      <c r="F555" s="70" t="str">
        <f t="shared" si="31"/>
        <v/>
      </c>
      <c r="G555" s="70" t="str">
        <f t="shared" si="32"/>
        <v/>
      </c>
    </row>
    <row r="556" spans="1:7" x14ac:dyDescent="0.25">
      <c r="A556" s="35" t="s">
        <v>984</v>
      </c>
      <c r="B556" s="61" t="s">
        <v>422</v>
      </c>
      <c r="C556" s="71" t="s">
        <v>256</v>
      </c>
      <c r="D556" s="73" t="s">
        <v>256</v>
      </c>
      <c r="E556" s="40"/>
      <c r="F556" s="70" t="str">
        <f t="shared" si="31"/>
        <v/>
      </c>
      <c r="G556" s="70" t="str">
        <f t="shared" si="32"/>
        <v/>
      </c>
    </row>
    <row r="557" spans="1:7" x14ac:dyDescent="0.25">
      <c r="A557" s="35" t="s">
        <v>985</v>
      </c>
      <c r="B557" s="61" t="s">
        <v>422</v>
      </c>
      <c r="C557" s="71" t="s">
        <v>256</v>
      </c>
      <c r="D557" s="73" t="s">
        <v>256</v>
      </c>
      <c r="E557" s="40"/>
      <c r="F557" s="70" t="str">
        <f t="shared" si="31"/>
        <v/>
      </c>
      <c r="G557" s="70" t="str">
        <f t="shared" si="32"/>
        <v/>
      </c>
    </row>
    <row r="558" spans="1:7" x14ac:dyDescent="0.25">
      <c r="A558" s="35" t="s">
        <v>986</v>
      </c>
      <c r="B558" s="61" t="s">
        <v>422</v>
      </c>
      <c r="C558" s="71" t="s">
        <v>256</v>
      </c>
      <c r="D558" s="73" t="s">
        <v>256</v>
      </c>
      <c r="E558" s="40"/>
      <c r="F558" s="70" t="str">
        <f t="shared" si="31"/>
        <v/>
      </c>
      <c r="G558" s="70" t="str">
        <f t="shared" si="32"/>
        <v/>
      </c>
    </row>
    <row r="559" spans="1:7" x14ac:dyDescent="0.25">
      <c r="A559" s="35" t="s">
        <v>987</v>
      </c>
      <c r="B559" s="61" t="s">
        <v>422</v>
      </c>
      <c r="C559" s="71" t="s">
        <v>256</v>
      </c>
      <c r="D559" s="73" t="s">
        <v>256</v>
      </c>
      <c r="E559" s="40"/>
      <c r="F559" s="70" t="str">
        <f t="shared" si="31"/>
        <v/>
      </c>
      <c r="G559" s="70" t="str">
        <f t="shared" si="32"/>
        <v/>
      </c>
    </row>
    <row r="560" spans="1:7" x14ac:dyDescent="0.25">
      <c r="A560" s="35" t="s">
        <v>988</v>
      </c>
      <c r="B560" s="61" t="s">
        <v>422</v>
      </c>
      <c r="C560" s="71" t="s">
        <v>256</v>
      </c>
      <c r="D560" s="73" t="s">
        <v>256</v>
      </c>
      <c r="E560" s="40"/>
      <c r="F560" s="70" t="str">
        <f t="shared" si="31"/>
        <v/>
      </c>
      <c r="G560" s="70" t="str">
        <f t="shared" si="32"/>
        <v/>
      </c>
    </row>
    <row r="561" spans="1:7" x14ac:dyDescent="0.25">
      <c r="A561" s="35" t="s">
        <v>989</v>
      </c>
      <c r="B561" s="61" t="s">
        <v>422</v>
      </c>
      <c r="C561" s="71" t="s">
        <v>256</v>
      </c>
      <c r="D561" s="73" t="s">
        <v>256</v>
      </c>
      <c r="E561" s="40"/>
      <c r="F561" s="70" t="str">
        <f t="shared" si="31"/>
        <v/>
      </c>
      <c r="G561" s="70" t="str">
        <f t="shared" si="32"/>
        <v/>
      </c>
    </row>
    <row r="562" spans="1:7" x14ac:dyDescent="0.25">
      <c r="A562" s="35" t="s">
        <v>990</v>
      </c>
      <c r="B562" s="61" t="s">
        <v>422</v>
      </c>
      <c r="C562" s="71" t="s">
        <v>256</v>
      </c>
      <c r="D562" s="73" t="s">
        <v>256</v>
      </c>
      <c r="E562" s="40"/>
      <c r="F562" s="70" t="str">
        <f t="shared" si="31"/>
        <v/>
      </c>
      <c r="G562" s="70" t="str">
        <f t="shared" si="32"/>
        <v/>
      </c>
    </row>
    <row r="563" spans="1:7" x14ac:dyDescent="0.25">
      <c r="A563" s="35" t="s">
        <v>991</v>
      </c>
      <c r="B563" s="61" t="s">
        <v>422</v>
      </c>
      <c r="C563" s="71" t="s">
        <v>256</v>
      </c>
      <c r="D563" s="73" t="s">
        <v>256</v>
      </c>
      <c r="E563" s="40"/>
      <c r="F563" s="70" t="str">
        <f t="shared" si="31"/>
        <v/>
      </c>
      <c r="G563" s="70" t="str">
        <f t="shared" si="32"/>
        <v/>
      </c>
    </row>
    <row r="564" spans="1:7" x14ac:dyDescent="0.25">
      <c r="A564" s="35" t="s">
        <v>992</v>
      </c>
      <c r="B564" s="61" t="s">
        <v>422</v>
      </c>
      <c r="C564" s="71" t="s">
        <v>256</v>
      </c>
      <c r="D564" s="73" t="s">
        <v>256</v>
      </c>
      <c r="E564" s="40"/>
      <c r="F564" s="70" t="str">
        <f t="shared" si="31"/>
        <v/>
      </c>
      <c r="G564" s="70" t="str">
        <f t="shared" si="32"/>
        <v/>
      </c>
    </row>
    <row r="565" spans="1:7" x14ac:dyDescent="0.25">
      <c r="A565" s="35" t="s">
        <v>993</v>
      </c>
      <c r="B565" s="61" t="s">
        <v>422</v>
      </c>
      <c r="C565" s="71" t="s">
        <v>256</v>
      </c>
      <c r="D565" s="73" t="s">
        <v>256</v>
      </c>
      <c r="E565" s="40"/>
      <c r="F565" s="70" t="str">
        <f t="shared" si="31"/>
        <v/>
      </c>
      <c r="G565" s="70" t="str">
        <f t="shared" si="32"/>
        <v/>
      </c>
    </row>
    <row r="566" spans="1:7" x14ac:dyDescent="0.25">
      <c r="A566" s="35" t="s">
        <v>994</v>
      </c>
      <c r="B566" s="61" t="s">
        <v>687</v>
      </c>
      <c r="C566" s="71" t="s">
        <v>256</v>
      </c>
      <c r="D566" s="73" t="s">
        <v>256</v>
      </c>
      <c r="E566" s="40"/>
      <c r="F566" s="70" t="str">
        <f t="shared" si="31"/>
        <v/>
      </c>
      <c r="G566" s="70" t="str">
        <f t="shared" si="32"/>
        <v/>
      </c>
    </row>
    <row r="567" spans="1:7" x14ac:dyDescent="0.25">
      <c r="A567" s="35" t="s">
        <v>995</v>
      </c>
      <c r="B567" s="61" t="s">
        <v>260</v>
      </c>
      <c r="C567" s="71">
        <f>SUM(C549:C566)</f>
        <v>0</v>
      </c>
      <c r="D567" s="73">
        <f>SUM(D549:D566)</f>
        <v>0</v>
      </c>
      <c r="E567" s="40"/>
      <c r="F567" s="72">
        <f>SUM(F549:F566)</f>
        <v>0</v>
      </c>
      <c r="G567" s="72">
        <f>SUM(G549:G566)</f>
        <v>0</v>
      </c>
    </row>
    <row r="568" spans="1:7" x14ac:dyDescent="0.25">
      <c r="A568" s="35" t="s">
        <v>996</v>
      </c>
      <c r="B568" s="61"/>
      <c r="E568" s="40"/>
      <c r="F568" s="40"/>
      <c r="G568" s="40"/>
    </row>
    <row r="569" spans="1:7" x14ac:dyDescent="0.25">
      <c r="A569" s="35" t="s">
        <v>997</v>
      </c>
      <c r="B569" s="61"/>
      <c r="E569" s="40"/>
      <c r="F569" s="40"/>
      <c r="G569" s="40"/>
    </row>
    <row r="570" spans="1:7" x14ac:dyDescent="0.25">
      <c r="A570" s="35" t="s">
        <v>998</v>
      </c>
      <c r="B570" s="61"/>
      <c r="E570" s="40"/>
      <c r="F570" s="40"/>
      <c r="G570" s="40"/>
    </row>
    <row r="571" spans="1:7" x14ac:dyDescent="0.25">
      <c r="A571" s="82"/>
      <c r="B571" s="82" t="s">
        <v>999</v>
      </c>
      <c r="C571" s="82" t="s">
        <v>250</v>
      </c>
      <c r="D571" s="82" t="s">
        <v>952</v>
      </c>
      <c r="E571" s="82"/>
      <c r="F571" s="110" t="s">
        <v>291</v>
      </c>
      <c r="G571" s="82" t="s">
        <v>953</v>
      </c>
    </row>
    <row r="572" spans="1:7" x14ac:dyDescent="0.25">
      <c r="A572" s="35" t="s">
        <v>1000</v>
      </c>
      <c r="B572" s="61" t="s">
        <v>727</v>
      </c>
      <c r="C572" s="71" t="s">
        <v>256</v>
      </c>
      <c r="D572" s="73" t="s">
        <v>256</v>
      </c>
      <c r="E572" s="40"/>
      <c r="F572" s="70" t="str">
        <f t="shared" ref="F572:F584" si="33">IF($C$585=0,"",IF(C572="[for completion]","",IF(C572="","",C572/$C$585)))</f>
        <v/>
      </c>
      <c r="G572" s="70" t="str">
        <f t="shared" ref="G572:G584" si="34">IF($D$585=0,"",IF(D572="[for completion]","",IF(D572="","",D572/$D$585)))</f>
        <v/>
      </c>
    </row>
    <row r="573" spans="1:7" x14ac:dyDescent="0.25">
      <c r="A573" s="35" t="s">
        <v>1001</v>
      </c>
      <c r="B573" s="61" t="s">
        <v>729</v>
      </c>
      <c r="C573" s="71" t="s">
        <v>256</v>
      </c>
      <c r="D573" s="73" t="s">
        <v>256</v>
      </c>
      <c r="E573" s="40"/>
      <c r="F573" s="70" t="str">
        <f t="shared" si="33"/>
        <v/>
      </c>
      <c r="G573" s="70" t="str">
        <f t="shared" si="34"/>
        <v/>
      </c>
    </row>
    <row r="574" spans="1:7" x14ac:dyDescent="0.25">
      <c r="A574" s="35" t="s">
        <v>1002</v>
      </c>
      <c r="B574" s="61" t="s">
        <v>731</v>
      </c>
      <c r="C574" s="71" t="s">
        <v>256</v>
      </c>
      <c r="D574" s="73" t="s">
        <v>256</v>
      </c>
      <c r="E574" s="40"/>
      <c r="F574" s="70" t="str">
        <f t="shared" si="33"/>
        <v/>
      </c>
      <c r="G574" s="70" t="str">
        <f t="shared" si="34"/>
        <v/>
      </c>
    </row>
    <row r="575" spans="1:7" x14ac:dyDescent="0.25">
      <c r="A575" s="35" t="s">
        <v>1003</v>
      </c>
      <c r="B575" s="61" t="s">
        <v>733</v>
      </c>
      <c r="C575" s="71" t="s">
        <v>256</v>
      </c>
      <c r="D575" s="73" t="s">
        <v>256</v>
      </c>
      <c r="E575" s="40"/>
      <c r="F575" s="70" t="str">
        <f t="shared" si="33"/>
        <v/>
      </c>
      <c r="G575" s="70" t="str">
        <f t="shared" si="34"/>
        <v/>
      </c>
    </row>
    <row r="576" spans="1:7" x14ac:dyDescent="0.25">
      <c r="A576" s="35" t="s">
        <v>1004</v>
      </c>
      <c r="B576" s="61" t="s">
        <v>735</v>
      </c>
      <c r="C576" s="71" t="s">
        <v>256</v>
      </c>
      <c r="D576" s="73" t="s">
        <v>256</v>
      </c>
      <c r="E576" s="40"/>
      <c r="F576" s="70" t="str">
        <f t="shared" si="33"/>
        <v/>
      </c>
      <c r="G576" s="70" t="str">
        <f t="shared" si="34"/>
        <v/>
      </c>
    </row>
    <row r="577" spans="1:7" x14ac:dyDescent="0.25">
      <c r="A577" s="35" t="s">
        <v>1005</v>
      </c>
      <c r="B577" s="61" t="s">
        <v>737</v>
      </c>
      <c r="C577" s="71" t="s">
        <v>256</v>
      </c>
      <c r="D577" s="73" t="s">
        <v>256</v>
      </c>
      <c r="E577" s="40"/>
      <c r="F577" s="70" t="str">
        <f t="shared" si="33"/>
        <v/>
      </c>
      <c r="G577" s="70" t="str">
        <f t="shared" si="34"/>
        <v/>
      </c>
    </row>
    <row r="578" spans="1:7" x14ac:dyDescent="0.25">
      <c r="A578" s="35" t="s">
        <v>1006</v>
      </c>
      <c r="B578" s="61" t="s">
        <v>739</v>
      </c>
      <c r="C578" s="71" t="s">
        <v>256</v>
      </c>
      <c r="D578" s="73" t="s">
        <v>256</v>
      </c>
      <c r="E578" s="40"/>
      <c r="F578" s="70" t="str">
        <f t="shared" si="33"/>
        <v/>
      </c>
      <c r="G578" s="70" t="str">
        <f t="shared" si="34"/>
        <v/>
      </c>
    </row>
    <row r="579" spans="1:7" x14ac:dyDescent="0.25">
      <c r="A579" s="35" t="s">
        <v>1007</v>
      </c>
      <c r="B579" s="61" t="s">
        <v>741</v>
      </c>
      <c r="C579" s="71" t="s">
        <v>256</v>
      </c>
      <c r="D579" s="73" t="s">
        <v>256</v>
      </c>
      <c r="E579" s="40"/>
      <c r="F579" s="70" t="str">
        <f t="shared" si="33"/>
        <v/>
      </c>
      <c r="G579" s="70" t="str">
        <f t="shared" si="34"/>
        <v/>
      </c>
    </row>
    <row r="580" spans="1:7" x14ac:dyDescent="0.25">
      <c r="A580" s="35" t="s">
        <v>1008</v>
      </c>
      <c r="B580" s="61" t="s">
        <v>1009</v>
      </c>
      <c r="C580" s="71" t="s">
        <v>256</v>
      </c>
      <c r="D580" s="35" t="s">
        <v>256</v>
      </c>
      <c r="E580" s="40"/>
      <c r="F580" s="70" t="str">
        <f t="shared" si="33"/>
        <v/>
      </c>
      <c r="G580" s="70" t="str">
        <f t="shared" si="34"/>
        <v/>
      </c>
    </row>
    <row r="581" spans="1:7" x14ac:dyDescent="0.25">
      <c r="A581" s="35" t="s">
        <v>1010</v>
      </c>
      <c r="B581" s="35" t="s">
        <v>745</v>
      </c>
      <c r="C581" s="71" t="s">
        <v>256</v>
      </c>
      <c r="D581" s="35" t="s">
        <v>256</v>
      </c>
      <c r="E581" s="40"/>
      <c r="F581" s="70" t="str">
        <f t="shared" si="33"/>
        <v/>
      </c>
      <c r="G581" s="70" t="str">
        <f t="shared" si="34"/>
        <v/>
      </c>
    </row>
    <row r="582" spans="1:7" x14ac:dyDescent="0.25">
      <c r="A582" s="35" t="s">
        <v>1011</v>
      </c>
      <c r="B582" s="35" t="s">
        <v>747</v>
      </c>
      <c r="C582" s="71" t="s">
        <v>256</v>
      </c>
      <c r="D582" s="35" t="s">
        <v>256</v>
      </c>
      <c r="E582" s="40"/>
      <c r="F582" s="70" t="str">
        <f t="shared" si="33"/>
        <v/>
      </c>
      <c r="G582" s="70" t="str">
        <f t="shared" si="34"/>
        <v/>
      </c>
    </row>
    <row r="583" spans="1:7" x14ac:dyDescent="0.25">
      <c r="A583" s="35" t="s">
        <v>1012</v>
      </c>
      <c r="B583" s="61" t="s">
        <v>749</v>
      </c>
      <c r="C583" s="71" t="s">
        <v>256</v>
      </c>
      <c r="D583" s="35" t="s">
        <v>256</v>
      </c>
      <c r="E583" s="40"/>
      <c r="F583" s="70" t="str">
        <f t="shared" si="33"/>
        <v/>
      </c>
      <c r="G583" s="70" t="str">
        <f t="shared" si="34"/>
        <v/>
      </c>
    </row>
    <row r="584" spans="1:7" x14ac:dyDescent="0.25">
      <c r="A584" s="35" t="s">
        <v>1013</v>
      </c>
      <c r="B584" s="35" t="s">
        <v>687</v>
      </c>
      <c r="C584" s="71" t="s">
        <v>256</v>
      </c>
      <c r="D584" s="73" t="s">
        <v>256</v>
      </c>
      <c r="E584" s="40"/>
      <c r="F584" s="70" t="str">
        <f t="shared" si="33"/>
        <v/>
      </c>
      <c r="G584" s="70" t="str">
        <f t="shared" si="34"/>
        <v/>
      </c>
    </row>
    <row r="585" spans="1:7" x14ac:dyDescent="0.25">
      <c r="A585" s="35" t="s">
        <v>1014</v>
      </c>
      <c r="B585" s="61" t="s">
        <v>260</v>
      </c>
      <c r="C585" s="71">
        <f>SUM(C572:C584)</f>
        <v>0</v>
      </c>
      <c r="D585" s="73">
        <f>SUM(D572:D584)</f>
        <v>0</v>
      </c>
      <c r="E585" s="40"/>
      <c r="F585" s="72">
        <f>SUM(F572:F584)</f>
        <v>0</v>
      </c>
      <c r="G585" s="72">
        <f>SUM(G572:G584)</f>
        <v>0</v>
      </c>
    </row>
    <row r="586" spans="1:7" x14ac:dyDescent="0.25">
      <c r="A586" s="35" t="s">
        <v>1015</v>
      </c>
      <c r="B586" s="61"/>
      <c r="C586" s="71"/>
      <c r="D586" s="73"/>
      <c r="E586" s="40"/>
      <c r="F586" s="72"/>
      <c r="G586" s="72"/>
    </row>
    <row r="587" spans="1:7" x14ac:dyDescent="0.25">
      <c r="A587" s="35" t="s">
        <v>1016</v>
      </c>
      <c r="B587" s="61"/>
      <c r="C587" s="71"/>
      <c r="D587" s="73"/>
      <c r="E587" s="40"/>
      <c r="F587" s="72"/>
      <c r="G587" s="72"/>
    </row>
    <row r="588" spans="1:7" x14ac:dyDescent="0.25">
      <c r="A588" s="35" t="s">
        <v>1017</v>
      </c>
      <c r="B588" s="61"/>
      <c r="C588" s="71"/>
      <c r="D588" s="73"/>
      <c r="E588" s="40"/>
      <c r="F588" s="72"/>
      <c r="G588" s="72"/>
    </row>
    <row r="589" spans="1:7" x14ac:dyDescent="0.25">
      <c r="A589" s="35" t="s">
        <v>1018</v>
      </c>
      <c r="B589" s="61"/>
      <c r="C589" s="71"/>
      <c r="D589" s="73"/>
      <c r="E589" s="40"/>
      <c r="F589" s="72"/>
      <c r="G589" s="72"/>
    </row>
    <row r="590" spans="1:7" x14ac:dyDescent="0.25">
      <c r="A590" s="35" t="s">
        <v>1019</v>
      </c>
      <c r="B590" s="61"/>
      <c r="C590" s="71"/>
      <c r="D590" s="73"/>
      <c r="E590" s="40"/>
      <c r="F590" s="72"/>
      <c r="G590" s="72"/>
    </row>
    <row r="591" spans="1:7" x14ac:dyDescent="0.25">
      <c r="A591" s="35" t="s">
        <v>1020</v>
      </c>
      <c r="B591" s="61"/>
      <c r="C591" s="71"/>
      <c r="D591" s="73"/>
      <c r="E591" s="40"/>
      <c r="F591" s="72"/>
      <c r="G591" s="72"/>
    </row>
    <row r="592" spans="1:7" x14ac:dyDescent="0.25">
      <c r="A592" s="35" t="s">
        <v>1021</v>
      </c>
      <c r="B592" s="61"/>
      <c r="C592" s="71"/>
      <c r="D592" s="73"/>
      <c r="E592" s="40"/>
      <c r="F592" s="72"/>
      <c r="G592" s="72"/>
    </row>
    <row r="593" spans="1:7" x14ac:dyDescent="0.25">
      <c r="A593" s="35" t="s">
        <v>1022</v>
      </c>
      <c r="B593" s="61"/>
      <c r="C593" s="71"/>
      <c r="D593" s="73"/>
      <c r="E593" s="40"/>
      <c r="F593" s="72"/>
      <c r="G593" s="72"/>
    </row>
    <row r="594" spans="1:7" x14ac:dyDescent="0.25">
      <c r="A594" s="35" t="s">
        <v>1023</v>
      </c>
      <c r="B594" s="61"/>
      <c r="C594" s="71"/>
      <c r="D594" s="73"/>
      <c r="E594" s="40"/>
      <c r="F594" s="72"/>
      <c r="G594" s="72"/>
    </row>
    <row r="595" spans="1:7" x14ac:dyDescent="0.25">
      <c r="A595" s="35" t="s">
        <v>1024</v>
      </c>
    </row>
    <row r="596" spans="1:7" x14ac:dyDescent="0.25">
      <c r="A596" s="82"/>
      <c r="B596" s="82" t="s">
        <v>1025</v>
      </c>
      <c r="C596" s="82" t="s">
        <v>250</v>
      </c>
      <c r="D596" s="82" t="s">
        <v>952</v>
      </c>
      <c r="E596" s="82"/>
      <c r="F596" s="82" t="s">
        <v>291</v>
      </c>
      <c r="G596" s="82" t="s">
        <v>953</v>
      </c>
    </row>
    <row r="597" spans="1:7" x14ac:dyDescent="0.25">
      <c r="A597" s="35" t="s">
        <v>1026</v>
      </c>
      <c r="B597" s="61" t="s">
        <v>781</v>
      </c>
      <c r="C597" s="71" t="s">
        <v>256</v>
      </c>
      <c r="D597" s="73" t="s">
        <v>256</v>
      </c>
      <c r="E597" s="40"/>
      <c r="F597" s="70" t="str">
        <f>IF($C$601=0,"",IF(C597="[for completion]","",IF(C597="","",C597/$C$601)))</f>
        <v/>
      </c>
      <c r="G597" s="70" t="str">
        <f>IF($D$601=0,"",IF(D597="[for completion]","",IF(D597="","",D597/$D$601)))</f>
        <v/>
      </c>
    </row>
    <row r="598" spans="1:7" x14ac:dyDescent="0.25">
      <c r="A598" s="35" t="s">
        <v>1027</v>
      </c>
      <c r="B598" s="77" t="s">
        <v>783</v>
      </c>
      <c r="C598" s="71" t="s">
        <v>256</v>
      </c>
      <c r="D598" s="73" t="s">
        <v>256</v>
      </c>
      <c r="E598" s="40"/>
      <c r="F598" s="70" t="str">
        <f>IF($C$601=0,"",IF(C598="[for completion]","",IF(C598="","",C598/$C$601)))</f>
        <v/>
      </c>
      <c r="G598" s="70" t="str">
        <f>IF($D$601=0,"",IF(D598="[for completion]","",IF(D598="","",D598/$D$601)))</f>
        <v/>
      </c>
    </row>
    <row r="599" spans="1:7" x14ac:dyDescent="0.25">
      <c r="A599" s="35" t="s">
        <v>1028</v>
      </c>
      <c r="B599" s="61" t="s">
        <v>776</v>
      </c>
      <c r="C599" s="71" t="s">
        <v>256</v>
      </c>
      <c r="D599" s="73" t="s">
        <v>256</v>
      </c>
      <c r="E599" s="40"/>
      <c r="F599" s="70" t="str">
        <f>IF($C$601=0,"",IF(C599="[for completion]","",IF(C599="","",C599/$C$601)))</f>
        <v/>
      </c>
      <c r="G599" s="70" t="str">
        <f>IF($D$601=0,"",IF(D599="[for completion]","",IF(D599="","",D599/$D$601)))</f>
        <v/>
      </c>
    </row>
    <row r="600" spans="1:7" x14ac:dyDescent="0.25">
      <c r="A600" s="35" t="s">
        <v>1029</v>
      </c>
      <c r="B600" s="35" t="s">
        <v>687</v>
      </c>
      <c r="C600" s="71" t="s">
        <v>256</v>
      </c>
      <c r="D600" s="73" t="s">
        <v>256</v>
      </c>
      <c r="E600" s="40"/>
      <c r="F600" s="70" t="str">
        <f>IF($C$601=0,"",IF(C600="[for completion]","",IF(C600="","",C600/$C$601)))</f>
        <v/>
      </c>
      <c r="G600" s="70" t="str">
        <f>IF($D$601=0,"",IF(D600="[for completion]","",IF(D600="","",D600/$D$601)))</f>
        <v/>
      </c>
    </row>
    <row r="601" spans="1:7" x14ac:dyDescent="0.25">
      <c r="A601" s="35" t="s">
        <v>1030</v>
      </c>
      <c r="B601" s="61" t="s">
        <v>260</v>
      </c>
      <c r="C601" s="71">
        <f>SUM(C597:C600)</f>
        <v>0</v>
      </c>
      <c r="D601" s="73">
        <f>SUM(D597:D600)</f>
        <v>0</v>
      </c>
      <c r="E601" s="40"/>
      <c r="F601" s="72">
        <f>SUM(F597:F600)</f>
        <v>0</v>
      </c>
      <c r="G601" s="72">
        <f>SUM(G597:G600)</f>
        <v>0</v>
      </c>
    </row>
    <row r="602" spans="1:7" x14ac:dyDescent="0.25">
      <c r="B602" s="61"/>
      <c r="C602" s="71"/>
      <c r="D602" s="73"/>
      <c r="E602" s="40"/>
      <c r="F602" s="72"/>
      <c r="G602" s="72"/>
    </row>
    <row r="603" spans="1:7" x14ac:dyDescent="0.25">
      <c r="A603" s="82"/>
      <c r="B603" s="82" t="s">
        <v>1031</v>
      </c>
      <c r="C603" s="82" t="s">
        <v>789</v>
      </c>
      <c r="D603" s="82" t="s">
        <v>1032</v>
      </c>
      <c r="E603" s="82"/>
      <c r="F603" s="82" t="s">
        <v>791</v>
      </c>
      <c r="G603" s="82"/>
    </row>
    <row r="604" spans="1:7" x14ac:dyDescent="0.25">
      <c r="A604" s="35" t="s">
        <v>1033</v>
      </c>
      <c r="B604" s="61" t="s">
        <v>912</v>
      </c>
      <c r="C604" s="71" t="s">
        <v>256</v>
      </c>
      <c r="D604" s="71" t="s">
        <v>256</v>
      </c>
      <c r="E604" s="33"/>
      <c r="F604" s="71" t="s">
        <v>256</v>
      </c>
      <c r="G604" s="70"/>
    </row>
    <row r="605" spans="1:7" x14ac:dyDescent="0.25">
      <c r="A605" s="35" t="s">
        <v>1034</v>
      </c>
      <c r="B605" s="61" t="s">
        <v>914</v>
      </c>
      <c r="C605" s="71" t="s">
        <v>256</v>
      </c>
      <c r="D605" s="71" t="s">
        <v>256</v>
      </c>
      <c r="E605" s="33"/>
      <c r="F605" s="71" t="s">
        <v>256</v>
      </c>
      <c r="G605" s="70"/>
    </row>
    <row r="606" spans="1:7" x14ac:dyDescent="0.25">
      <c r="A606" s="35" t="s">
        <v>1035</v>
      </c>
      <c r="B606" s="61" t="s">
        <v>916</v>
      </c>
      <c r="C606" s="71" t="s">
        <v>256</v>
      </c>
      <c r="D606" s="71" t="s">
        <v>256</v>
      </c>
      <c r="E606" s="33"/>
      <c r="F606" s="71" t="s">
        <v>256</v>
      </c>
      <c r="G606" s="70"/>
    </row>
    <row r="607" spans="1:7" x14ac:dyDescent="0.25">
      <c r="A607" s="35" t="s">
        <v>1036</v>
      </c>
      <c r="B607" s="61" t="s">
        <v>918</v>
      </c>
      <c r="C607" s="71" t="s">
        <v>256</v>
      </c>
      <c r="D607" s="71" t="s">
        <v>256</v>
      </c>
      <c r="E607" s="33"/>
      <c r="F607" s="71" t="s">
        <v>256</v>
      </c>
      <c r="G607" s="70"/>
    </row>
    <row r="608" spans="1:7" x14ac:dyDescent="0.25">
      <c r="A608" s="35" t="s">
        <v>1037</v>
      </c>
      <c r="B608" s="61" t="s">
        <v>920</v>
      </c>
      <c r="C608" s="71" t="s">
        <v>256</v>
      </c>
      <c r="D608" s="71" t="s">
        <v>256</v>
      </c>
      <c r="E608" s="33"/>
      <c r="F608" s="71" t="s">
        <v>256</v>
      </c>
      <c r="G608" s="70"/>
    </row>
    <row r="609" spans="1:7" x14ac:dyDescent="0.25">
      <c r="A609" s="35" t="s">
        <v>1038</v>
      </c>
      <c r="B609" s="61" t="s">
        <v>922</v>
      </c>
      <c r="C609" s="71" t="s">
        <v>256</v>
      </c>
      <c r="D609" s="71" t="s">
        <v>256</v>
      </c>
      <c r="E609" s="33"/>
      <c r="F609" s="71" t="s">
        <v>256</v>
      </c>
      <c r="G609" s="70"/>
    </row>
    <row r="610" spans="1:7" x14ac:dyDescent="0.25">
      <c r="A610" s="35" t="s">
        <v>1039</v>
      </c>
      <c r="B610" s="61" t="s">
        <v>924</v>
      </c>
      <c r="C610" s="71" t="s">
        <v>256</v>
      </c>
      <c r="D610" s="71" t="s">
        <v>256</v>
      </c>
      <c r="E610" s="33"/>
      <c r="F610" s="71" t="s">
        <v>256</v>
      </c>
      <c r="G610" s="70"/>
    </row>
    <row r="611" spans="1:7" x14ac:dyDescent="0.25">
      <c r="A611" s="35" t="s">
        <v>1040</v>
      </c>
      <c r="B611" s="61" t="s">
        <v>926</v>
      </c>
      <c r="C611" s="71" t="s">
        <v>256</v>
      </c>
      <c r="D611" s="71" t="s">
        <v>256</v>
      </c>
      <c r="E611" s="33"/>
      <c r="F611" s="71" t="s">
        <v>256</v>
      </c>
      <c r="G611" s="70"/>
    </row>
    <row r="612" spans="1:7" x14ac:dyDescent="0.25">
      <c r="A612" s="35" t="s">
        <v>1041</v>
      </c>
      <c r="B612" s="61" t="s">
        <v>928</v>
      </c>
      <c r="C612" s="71" t="s">
        <v>256</v>
      </c>
      <c r="D612" s="71" t="s">
        <v>256</v>
      </c>
      <c r="E612" s="33"/>
      <c r="F612" s="71" t="s">
        <v>256</v>
      </c>
      <c r="G612" s="70"/>
    </row>
    <row r="613" spans="1:7" x14ac:dyDescent="0.25">
      <c r="A613" s="35" t="s">
        <v>1042</v>
      </c>
      <c r="B613" s="61" t="s">
        <v>930</v>
      </c>
      <c r="C613" s="71" t="s">
        <v>256</v>
      </c>
      <c r="D613" s="71" t="s">
        <v>256</v>
      </c>
      <c r="E613" s="33"/>
      <c r="F613" s="71" t="s">
        <v>256</v>
      </c>
      <c r="G613" s="70"/>
    </row>
    <row r="614" spans="1:7" x14ac:dyDescent="0.25">
      <c r="A614" s="35" t="s">
        <v>1043</v>
      </c>
      <c r="B614" s="61" t="s">
        <v>932</v>
      </c>
      <c r="C614" s="71" t="s">
        <v>256</v>
      </c>
      <c r="D614" s="71" t="s">
        <v>256</v>
      </c>
      <c r="E614" s="33"/>
      <c r="F614" s="71" t="s">
        <v>256</v>
      </c>
      <c r="G614" s="70"/>
    </row>
    <row r="615" spans="1:7" x14ac:dyDescent="0.25">
      <c r="A615" s="35" t="s">
        <v>1044</v>
      </c>
      <c r="B615" s="61" t="s">
        <v>934</v>
      </c>
      <c r="C615" s="71" t="s">
        <v>256</v>
      </c>
      <c r="D615" s="71" t="s">
        <v>256</v>
      </c>
      <c r="E615" s="33"/>
      <c r="F615" s="71" t="s">
        <v>256</v>
      </c>
      <c r="G615" s="70"/>
    </row>
    <row r="616" spans="1:7" x14ac:dyDescent="0.25">
      <c r="A616" s="35" t="s">
        <v>1045</v>
      </c>
      <c r="B616" s="61" t="s">
        <v>258</v>
      </c>
      <c r="C616" s="71" t="s">
        <v>256</v>
      </c>
      <c r="D616" s="71" t="s">
        <v>256</v>
      </c>
      <c r="E616" s="33"/>
      <c r="F616" s="71" t="s">
        <v>256</v>
      </c>
      <c r="G616" s="70"/>
    </row>
    <row r="617" spans="1:7" x14ac:dyDescent="0.25">
      <c r="A617" s="35" t="s">
        <v>1046</v>
      </c>
      <c r="B617" s="61" t="s">
        <v>687</v>
      </c>
      <c r="C617" s="71" t="s">
        <v>256</v>
      </c>
      <c r="D617" s="71" t="s">
        <v>256</v>
      </c>
      <c r="E617" s="33"/>
      <c r="F617" s="71" t="s">
        <v>256</v>
      </c>
      <c r="G617" s="70"/>
    </row>
    <row r="618" spans="1:7" x14ac:dyDescent="0.25">
      <c r="A618" s="35" t="s">
        <v>1047</v>
      </c>
      <c r="B618" s="61" t="s">
        <v>260</v>
      </c>
      <c r="C618" s="71">
        <f>SUM(C604:C617)</f>
        <v>0</v>
      </c>
      <c r="D618" s="71">
        <f>SUM(D604:D617)</f>
        <v>0</v>
      </c>
      <c r="E618" s="33"/>
      <c r="F618" s="71"/>
      <c r="G618" s="70"/>
    </row>
    <row r="619" spans="1:7" x14ac:dyDescent="0.25">
      <c r="A619" s="35" t="s">
        <v>1048</v>
      </c>
      <c r="B619" s="35" t="s">
        <v>802</v>
      </c>
      <c r="F619" s="129" t="s">
        <v>256</v>
      </c>
      <c r="G619" s="70"/>
    </row>
    <row r="620" spans="1:7" x14ac:dyDescent="0.25">
      <c r="A620" s="35" t="s">
        <v>1049</v>
      </c>
      <c r="G620" s="70"/>
    </row>
    <row r="621" spans="1:7" x14ac:dyDescent="0.25">
      <c r="A621" s="35" t="s">
        <v>1050</v>
      </c>
      <c r="G621" s="70"/>
    </row>
    <row r="622" spans="1:7" x14ac:dyDescent="0.25">
      <c r="A622" s="35" t="s">
        <v>1051</v>
      </c>
      <c r="G622" s="72"/>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hyperlinks>
    <hyperlink ref="B6" location="'A1. EEM General Mortgage Assets'!B10" display="1. Mortgage Assets" xr:uid="{00000000-0004-0000-0400-000000000000}"/>
    <hyperlink ref="B7" location="'A1. EEM General Mortgage Assets'!B185" display="1.A Residential Cover Pool" xr:uid="{00000000-0004-0000-0400-000001000000}"/>
    <hyperlink ref="B8" location="'A1. EEM General Mortgage Assets'!B386" display="1.B Commercial Cover Pool" xr:uid="{00000000-0004-0000-0400-000002000000}"/>
    <hyperlink ref="B179" location="'2. Harmonised Glossary'!A14" display="Non-Performing Loans (NPLs)" xr:uid="{00000000-0004-0000-0400-000003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656"/>
  <sheetViews>
    <sheetView tabSelected="1" topLeftCell="A226" zoomScale="80" zoomScaleNormal="80" workbookViewId="0">
      <selection activeCell="C229" sqref="C229"/>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customHeight="1" x14ac:dyDescent="0.25">
      <c r="A1" s="32" t="s">
        <v>1052</v>
      </c>
      <c r="B1" s="32"/>
      <c r="C1" s="33"/>
      <c r="D1" s="33"/>
      <c r="E1" s="33"/>
      <c r="F1" s="162" t="s">
        <v>240</v>
      </c>
      <c r="G1" s="42"/>
    </row>
    <row r="2" spans="1:7" ht="15.75" customHeight="1" thickBot="1" x14ac:dyDescent="0.3">
      <c r="A2" s="33"/>
      <c r="B2" s="34"/>
      <c r="C2" s="34"/>
      <c r="D2" s="33"/>
      <c r="E2" s="33"/>
      <c r="F2" s="33"/>
      <c r="G2" s="33"/>
    </row>
    <row r="3" spans="1:7" ht="19.5" customHeight="1" thickBot="1" x14ac:dyDescent="0.3">
      <c r="A3" s="36"/>
      <c r="B3" s="37" t="s">
        <v>241</v>
      </c>
      <c r="C3" s="38" t="s">
        <v>1053</v>
      </c>
      <c r="D3" s="36"/>
      <c r="E3" s="36"/>
      <c r="F3" s="33"/>
      <c r="G3" s="33"/>
    </row>
    <row r="4" spans="1:7" ht="15.75" customHeight="1" thickBot="1" x14ac:dyDescent="0.3">
      <c r="A4" s="35"/>
      <c r="B4" s="35"/>
      <c r="C4" s="35"/>
      <c r="D4" s="35"/>
      <c r="E4" s="35"/>
      <c r="F4" s="35"/>
      <c r="G4" s="35"/>
    </row>
    <row r="5" spans="1:7" ht="18.75" customHeight="1" x14ac:dyDescent="0.25">
      <c r="A5" s="39"/>
      <c r="B5" s="187" t="s">
        <v>1054</v>
      </c>
      <c r="C5" s="188"/>
      <c r="D5" s="79"/>
      <c r="E5" s="40"/>
      <c r="F5" s="40"/>
      <c r="G5" s="40"/>
    </row>
    <row r="6" spans="1:7" x14ac:dyDescent="0.25">
      <c r="A6" s="35"/>
      <c r="B6" s="185" t="s">
        <v>1055</v>
      </c>
      <c r="C6" s="186"/>
      <c r="D6" s="35"/>
      <c r="E6" s="35"/>
      <c r="F6" s="35"/>
      <c r="G6" s="35"/>
    </row>
    <row r="7" spans="1:7" x14ac:dyDescent="0.25">
      <c r="A7" s="35"/>
      <c r="B7" s="182" t="s">
        <v>1056</v>
      </c>
      <c r="C7" s="171"/>
      <c r="D7" s="79"/>
      <c r="E7" s="35"/>
      <c r="F7" s="35"/>
      <c r="G7" s="35"/>
    </row>
    <row r="8" spans="1:7" x14ac:dyDescent="0.25">
      <c r="A8" s="35"/>
      <c r="B8" s="180" t="s">
        <v>1057</v>
      </c>
      <c r="C8" s="171"/>
      <c r="D8" s="79"/>
      <c r="E8" s="35"/>
      <c r="F8" s="35"/>
      <c r="G8" s="35"/>
    </row>
    <row r="9" spans="1:7" ht="15.75" customHeight="1" thickBot="1" x14ac:dyDescent="0.3">
      <c r="A9" s="35"/>
      <c r="B9" s="183" t="s">
        <v>1058</v>
      </c>
      <c r="C9" s="184"/>
      <c r="D9" s="79"/>
      <c r="E9" s="35"/>
      <c r="F9" s="35"/>
      <c r="G9" s="35"/>
    </row>
    <row r="10" spans="1:7" ht="15.75" customHeight="1" thickTop="1" x14ac:dyDescent="0.25">
      <c r="A10" s="35"/>
      <c r="B10" s="78"/>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ht="18.75" customHeight="1" x14ac:dyDescent="0.25">
      <c r="A13" s="80"/>
      <c r="B13" s="181" t="s">
        <v>1059</v>
      </c>
      <c r="C13" s="171"/>
      <c r="D13" s="81"/>
      <c r="E13" s="81"/>
      <c r="F13" s="81"/>
      <c r="G13" s="81"/>
    </row>
    <row r="14" spans="1:7" x14ac:dyDescent="0.25">
      <c r="A14" s="82"/>
      <c r="B14" s="110" t="s">
        <v>1060</v>
      </c>
      <c r="C14" s="82" t="s">
        <v>250</v>
      </c>
      <c r="D14" s="82" t="s">
        <v>1061</v>
      </c>
      <c r="E14" s="82"/>
      <c r="F14" s="82" t="s">
        <v>1062</v>
      </c>
      <c r="G14" s="82" t="s">
        <v>1063</v>
      </c>
    </row>
    <row r="15" spans="1:7" x14ac:dyDescent="0.25">
      <c r="A15" s="35" t="s">
        <v>1064</v>
      </c>
      <c r="B15" s="1" t="s">
        <v>1065</v>
      </c>
      <c r="C15" s="129">
        <v>655.29999999999995</v>
      </c>
      <c r="D15" s="132">
        <v>1933</v>
      </c>
      <c r="F15" s="70">
        <f>IF(OR('A1. EEM General Mortgage Assets'!$C$15=0,C15="[For completion]"),"",' B1. EEM Sust. Mortgage Assets '!C15/'A1. EEM General Mortgage Assets'!$C$15)</f>
        <v>0.19017906376062918</v>
      </c>
      <c r="G15" s="70">
        <f>IF(OR('A1. EEM General Mortgage Assets'!$F$28=0,D15="[For completion]"),"",' B1. EEM Sust. Mortgage Assets '!D15/'A1. EEM General Mortgage Assets'!$F$28)</f>
        <v>0.17188333629735017</v>
      </c>
    </row>
    <row r="16" spans="1:7" x14ac:dyDescent="0.25">
      <c r="A16" s="35" t="s">
        <v>1066</v>
      </c>
      <c r="B16" s="61" t="s">
        <v>1067</v>
      </c>
      <c r="C16" s="129" t="s">
        <v>256</v>
      </c>
      <c r="D16" s="132" t="s">
        <v>256</v>
      </c>
      <c r="F16" s="70" t="str">
        <f>IF(OR('A1. EEM General Mortgage Assets'!$C$15=0,C16="[For completion]"),"",' B1. EEM Sust. Mortgage Assets '!C16/'A1. EEM General Mortgage Assets'!$C$15)</f>
        <v/>
      </c>
      <c r="G16" s="70" t="str">
        <f>IF(OR('A1. EEM General Mortgage Assets'!$F$28=0,D16="[For completion]"),"",' B1. EEM Sust. Mortgage Assets '!D16/'A1. EEM General Mortgage Assets'!$F$28)</f>
        <v/>
      </c>
    </row>
    <row r="17" spans="1:7" x14ac:dyDescent="0.25">
      <c r="A17" s="35" t="s">
        <v>1068</v>
      </c>
      <c r="B17" s="61" t="s">
        <v>1069</v>
      </c>
      <c r="C17" s="76">
        <f>SUM(C15:C15)</f>
        <v>655.29999999999995</v>
      </c>
      <c r="D17" s="74">
        <f>SUM(D15:D15)</f>
        <v>1933</v>
      </c>
      <c r="F17" s="70">
        <f>SUM(F15:F16)</f>
        <v>0.19017906376062918</v>
      </c>
      <c r="G17" s="70">
        <f>SUM(G15:G16)</f>
        <v>0.17188333629735017</v>
      </c>
    </row>
    <row r="18" spans="1:7" x14ac:dyDescent="0.25">
      <c r="A18" s="61" t="s">
        <v>1070</v>
      </c>
      <c r="B18" s="134" t="s">
        <v>266</v>
      </c>
      <c r="C18" s="140"/>
      <c r="D18" s="141"/>
      <c r="F18" s="61"/>
      <c r="G18" s="61"/>
    </row>
    <row r="19" spans="1:7" x14ac:dyDescent="0.25">
      <c r="A19" s="61" t="s">
        <v>1071</v>
      </c>
      <c r="B19" s="134" t="s">
        <v>266</v>
      </c>
      <c r="C19" s="140"/>
      <c r="D19" s="141"/>
      <c r="F19" s="61"/>
      <c r="G19" s="61"/>
    </row>
    <row r="20" spans="1:7" x14ac:dyDescent="0.25">
      <c r="A20" s="61" t="s">
        <v>1072</v>
      </c>
      <c r="B20" s="134" t="s">
        <v>266</v>
      </c>
      <c r="C20" s="140"/>
      <c r="D20" s="141"/>
      <c r="F20" s="61"/>
      <c r="G20" s="61"/>
    </row>
    <row r="21" spans="1:7" x14ac:dyDescent="0.25">
      <c r="A21" s="61" t="s">
        <v>1073</v>
      </c>
      <c r="B21" s="61"/>
      <c r="C21" s="61"/>
      <c r="D21" s="61"/>
      <c r="F21" s="61"/>
      <c r="G21" s="61"/>
    </row>
    <row r="22" spans="1:7" x14ac:dyDescent="0.25">
      <c r="A22" s="82"/>
      <c r="B22" s="110" t="s">
        <v>1074</v>
      </c>
      <c r="C22" s="82" t="s">
        <v>250</v>
      </c>
      <c r="D22" s="82" t="s">
        <v>1061</v>
      </c>
      <c r="E22" s="82"/>
      <c r="F22" s="82"/>
      <c r="G22" s="82"/>
    </row>
    <row r="23" spans="1:7" x14ac:dyDescent="0.25">
      <c r="A23" s="35" t="s">
        <v>1075</v>
      </c>
      <c r="B23" s="33" t="s">
        <v>1076</v>
      </c>
      <c r="C23" s="129">
        <v>655.29999999999995</v>
      </c>
      <c r="D23" s="129" t="s">
        <v>256</v>
      </c>
      <c r="F23" s="61"/>
      <c r="G23" s="61"/>
    </row>
    <row r="24" spans="1:7" x14ac:dyDescent="0.25">
      <c r="A24" s="35" t="s">
        <v>1077</v>
      </c>
      <c r="B24" s="33" t="s">
        <v>1078</v>
      </c>
      <c r="C24" s="129" t="s">
        <v>256</v>
      </c>
      <c r="D24" s="129" t="s">
        <v>256</v>
      </c>
      <c r="F24" s="61"/>
      <c r="G24" s="61"/>
    </row>
    <row r="25" spans="1:7" x14ac:dyDescent="0.25">
      <c r="A25" s="35" t="s">
        <v>1079</v>
      </c>
      <c r="B25" s="54"/>
      <c r="C25" s="61"/>
      <c r="D25" s="61"/>
      <c r="F25" s="61"/>
      <c r="G25" s="61"/>
    </row>
    <row r="26" spans="1:7" x14ac:dyDescent="0.25">
      <c r="A26" s="35" t="s">
        <v>1080</v>
      </c>
      <c r="B26" s="54"/>
      <c r="C26" s="61"/>
      <c r="D26" s="61"/>
      <c r="F26" s="61"/>
      <c r="G26" s="61"/>
    </row>
    <row r="27" spans="1:7" x14ac:dyDescent="0.25">
      <c r="A27" s="35" t="s">
        <v>1081</v>
      </c>
      <c r="B27" s="61"/>
      <c r="C27" s="61"/>
      <c r="D27" s="61"/>
      <c r="F27" s="61"/>
      <c r="G27" s="61"/>
    </row>
    <row r="28" spans="1:7" x14ac:dyDescent="0.25">
      <c r="A28" s="35" t="s">
        <v>1082</v>
      </c>
      <c r="B28" s="61"/>
      <c r="C28" s="61"/>
      <c r="D28" s="61"/>
      <c r="F28" s="61"/>
      <c r="G28" s="61"/>
    </row>
    <row r="29" spans="1:7" x14ac:dyDescent="0.25">
      <c r="A29" s="82"/>
      <c r="B29" s="110" t="s">
        <v>1083</v>
      </c>
      <c r="C29" s="82" t="s">
        <v>250</v>
      </c>
      <c r="D29" s="82" t="s">
        <v>1061</v>
      </c>
      <c r="E29" s="82"/>
      <c r="F29" s="82"/>
      <c r="G29" s="82"/>
    </row>
    <row r="30" spans="1:7" x14ac:dyDescent="0.25">
      <c r="A30" s="35" t="s">
        <v>1084</v>
      </c>
      <c r="B30" s="33" t="s">
        <v>1085</v>
      </c>
      <c r="C30" s="129" t="s">
        <v>256</v>
      </c>
      <c r="D30" s="129" t="s">
        <v>256</v>
      </c>
      <c r="F30" s="61"/>
      <c r="G30" s="61"/>
    </row>
    <row r="31" spans="1:7" x14ac:dyDescent="0.25">
      <c r="A31" s="35" t="s">
        <v>1086</v>
      </c>
      <c r="B31" s="33" t="s">
        <v>1087</v>
      </c>
      <c r="C31" s="129" t="s">
        <v>256</v>
      </c>
      <c r="D31" s="129" t="s">
        <v>256</v>
      </c>
      <c r="F31" s="61"/>
      <c r="G31" s="61"/>
    </row>
    <row r="32" spans="1:7" x14ac:dyDescent="0.25">
      <c r="A32" s="35" t="s">
        <v>1088</v>
      </c>
      <c r="B32" s="33" t="s">
        <v>1089</v>
      </c>
      <c r="C32" s="129" t="s">
        <v>256</v>
      </c>
      <c r="D32" s="129" t="s">
        <v>256</v>
      </c>
      <c r="F32" s="61"/>
      <c r="G32" s="61"/>
    </row>
    <row r="33" spans="1:7" x14ac:dyDescent="0.25">
      <c r="A33" s="35" t="s">
        <v>1090</v>
      </c>
      <c r="B33" s="33" t="s">
        <v>1091</v>
      </c>
      <c r="C33" s="129" t="s">
        <v>256</v>
      </c>
      <c r="D33" s="129" t="s">
        <v>256</v>
      </c>
      <c r="F33" s="61"/>
      <c r="G33" s="61"/>
    </row>
    <row r="34" spans="1:7" x14ac:dyDescent="0.25">
      <c r="A34" s="35" t="s">
        <v>1092</v>
      </c>
      <c r="B34" s="33" t="s">
        <v>776</v>
      </c>
      <c r="C34" s="129" t="s">
        <v>256</v>
      </c>
      <c r="D34" s="129" t="s">
        <v>256</v>
      </c>
      <c r="F34" s="61"/>
      <c r="G34" s="61"/>
    </row>
    <row r="35" spans="1:7" x14ac:dyDescent="0.25">
      <c r="A35" s="35" t="s">
        <v>1093</v>
      </c>
      <c r="B35" s="61"/>
      <c r="C35" s="61"/>
      <c r="D35" s="61"/>
      <c r="F35" s="61"/>
      <c r="G35" s="61"/>
    </row>
    <row r="36" spans="1:7" x14ac:dyDescent="0.25">
      <c r="A36" s="35" t="s">
        <v>1094</v>
      </c>
      <c r="B36" s="61"/>
      <c r="C36" s="61"/>
      <c r="D36" s="61"/>
      <c r="F36" s="61"/>
      <c r="G36" s="61"/>
    </row>
    <row r="37" spans="1:7" x14ac:dyDescent="0.25">
      <c r="A37" s="35" t="s">
        <v>1095</v>
      </c>
      <c r="B37" s="61"/>
      <c r="C37" s="61"/>
      <c r="D37" s="61"/>
      <c r="F37" s="61"/>
      <c r="G37" s="61"/>
    </row>
    <row r="38" spans="1:7" x14ac:dyDescent="0.25">
      <c r="A38" s="35" t="s">
        <v>1096</v>
      </c>
      <c r="B38" s="61"/>
      <c r="C38" s="61"/>
      <c r="D38" s="61"/>
      <c r="F38" s="61"/>
      <c r="G38" s="61"/>
    </row>
    <row r="39" spans="1:7" x14ac:dyDescent="0.25">
      <c r="A39" s="35" t="s">
        <v>1097</v>
      </c>
      <c r="B39" s="61"/>
      <c r="C39" s="61"/>
      <c r="D39" s="61"/>
      <c r="F39" s="61"/>
      <c r="G39" s="61"/>
    </row>
    <row r="40" spans="1:7" x14ac:dyDescent="0.25">
      <c r="A40" s="35" t="s">
        <v>1098</v>
      </c>
      <c r="B40" s="61"/>
      <c r="C40" s="61"/>
      <c r="D40" s="61"/>
      <c r="F40" s="61"/>
      <c r="G40" s="61"/>
    </row>
    <row r="41" spans="1:7" ht="18.75" customHeight="1" x14ac:dyDescent="0.25">
      <c r="A41" s="80"/>
      <c r="B41" s="181" t="s">
        <v>1099</v>
      </c>
      <c r="C41" s="171"/>
      <c r="D41" s="81"/>
      <c r="E41" s="81"/>
      <c r="F41" s="81"/>
      <c r="G41" s="81"/>
    </row>
    <row r="42" spans="1:7" x14ac:dyDescent="0.25">
      <c r="A42" s="82"/>
      <c r="B42" s="110" t="s">
        <v>1100</v>
      </c>
      <c r="C42" s="82" t="s">
        <v>250</v>
      </c>
      <c r="D42" s="82"/>
      <c r="E42" s="82"/>
      <c r="F42" s="82" t="s">
        <v>1101</v>
      </c>
      <c r="G42" s="82"/>
    </row>
    <row r="43" spans="1:7" x14ac:dyDescent="0.25">
      <c r="A43" s="35" t="s">
        <v>1075</v>
      </c>
      <c r="B43" s="35" t="s">
        <v>253</v>
      </c>
      <c r="C43" s="129">
        <v>655.29999999999995</v>
      </c>
      <c r="D43" s="71"/>
      <c r="E43" s="35"/>
      <c r="F43" s="70">
        <f>IF($C$46=0,"",IF(C43="[for completion]","",C43/$C$46))</f>
        <v>1</v>
      </c>
    </row>
    <row r="44" spans="1:7" x14ac:dyDescent="0.25">
      <c r="A44" s="35" t="s">
        <v>1077</v>
      </c>
      <c r="B44" s="35" t="s">
        <v>255</v>
      </c>
      <c r="C44" s="129" t="s">
        <v>256</v>
      </c>
      <c r="D44" s="71"/>
      <c r="E44" s="35"/>
      <c r="F44" s="70" t="str">
        <f>IF($C$46=0,"",IF(C44="[for completion]","",C44/$C$46))</f>
        <v/>
      </c>
    </row>
    <row r="45" spans="1:7" x14ac:dyDescent="0.25">
      <c r="A45" s="35" t="s">
        <v>1102</v>
      </c>
      <c r="B45" s="35" t="s">
        <v>258</v>
      </c>
      <c r="C45" s="129" t="s">
        <v>256</v>
      </c>
      <c r="D45" s="71"/>
      <c r="E45" s="35"/>
      <c r="F45" s="70" t="str">
        <f>IF($C$46=0,"",IF(C45="[for completion]","",C45/$C$46))</f>
        <v/>
      </c>
    </row>
    <row r="46" spans="1:7" x14ac:dyDescent="0.25">
      <c r="A46" s="35" t="s">
        <v>1103</v>
      </c>
      <c r="B46" s="56" t="s">
        <v>260</v>
      </c>
      <c r="C46" s="71">
        <f>SUM(C43:C45)</f>
        <v>655.29999999999995</v>
      </c>
      <c r="D46" s="35"/>
      <c r="E46" s="35"/>
      <c r="F46" s="68">
        <f>SUM(F43:F45)</f>
        <v>1</v>
      </c>
    </row>
    <row r="47" spans="1:7" x14ac:dyDescent="0.25">
      <c r="A47" s="35" t="s">
        <v>1079</v>
      </c>
      <c r="B47" s="58" t="s">
        <v>262</v>
      </c>
      <c r="C47" s="129"/>
      <c r="D47" s="35"/>
      <c r="E47" s="35"/>
      <c r="F47" s="70">
        <f t="shared" ref="F47:F57" si="0">IF($C$46=0,"",IF(C47="[for completion]","",C47/$C$46))</f>
        <v>0</v>
      </c>
    </row>
    <row r="48" spans="1:7" x14ac:dyDescent="0.25">
      <c r="A48" s="35" t="s">
        <v>1080</v>
      </c>
      <c r="B48" s="58" t="s">
        <v>264</v>
      </c>
      <c r="C48" s="129"/>
      <c r="D48" s="35"/>
      <c r="E48" s="35"/>
      <c r="F48" s="70">
        <f t="shared" si="0"/>
        <v>0</v>
      </c>
    </row>
    <row r="49" spans="1:6" x14ac:dyDescent="0.25">
      <c r="A49" s="35" t="s">
        <v>1081</v>
      </c>
      <c r="B49" s="131" t="s">
        <v>266</v>
      </c>
      <c r="C49" s="129"/>
      <c r="D49" s="35"/>
      <c r="E49" s="35"/>
      <c r="F49" s="70">
        <f t="shared" si="0"/>
        <v>0</v>
      </c>
    </row>
    <row r="50" spans="1:6" x14ac:dyDescent="0.25">
      <c r="A50" s="35" t="s">
        <v>1082</v>
      </c>
      <c r="B50" s="131" t="s">
        <v>266</v>
      </c>
      <c r="C50" s="129"/>
      <c r="D50" s="35"/>
      <c r="E50" s="35"/>
      <c r="F50" s="70">
        <f t="shared" si="0"/>
        <v>0</v>
      </c>
    </row>
    <row r="51" spans="1:6" x14ac:dyDescent="0.25">
      <c r="A51" s="35" t="s">
        <v>1104</v>
      </c>
      <c r="B51" s="131" t="s">
        <v>266</v>
      </c>
      <c r="C51" s="129"/>
      <c r="D51" s="35"/>
      <c r="E51" s="35"/>
      <c r="F51" s="70">
        <f t="shared" si="0"/>
        <v>0</v>
      </c>
    </row>
    <row r="52" spans="1:6" x14ac:dyDescent="0.25">
      <c r="A52" s="35" t="s">
        <v>1105</v>
      </c>
      <c r="B52" s="131" t="s">
        <v>266</v>
      </c>
      <c r="C52" s="129"/>
      <c r="D52" s="35"/>
      <c r="E52" s="35"/>
      <c r="F52" s="70">
        <f t="shared" si="0"/>
        <v>0</v>
      </c>
    </row>
    <row r="53" spans="1:6" x14ac:dyDescent="0.25">
      <c r="A53" s="35" t="s">
        <v>1106</v>
      </c>
      <c r="B53" s="131" t="s">
        <v>266</v>
      </c>
      <c r="C53" s="129"/>
      <c r="D53" s="35"/>
      <c r="E53" s="35"/>
      <c r="F53" s="70">
        <f t="shared" si="0"/>
        <v>0</v>
      </c>
    </row>
    <row r="54" spans="1:6" x14ac:dyDescent="0.25">
      <c r="A54" s="35" t="s">
        <v>1107</v>
      </c>
      <c r="B54" s="131" t="s">
        <v>266</v>
      </c>
      <c r="C54" s="129"/>
      <c r="D54" s="35"/>
      <c r="E54" s="35"/>
      <c r="F54" s="70">
        <f t="shared" si="0"/>
        <v>0</v>
      </c>
    </row>
    <row r="55" spans="1:6" x14ac:dyDescent="0.25">
      <c r="A55" s="35" t="s">
        <v>1108</v>
      </c>
      <c r="B55" s="131" t="s">
        <v>266</v>
      </c>
      <c r="C55" s="129"/>
      <c r="D55" s="35"/>
      <c r="F55" s="70">
        <f t="shared" si="0"/>
        <v>0</v>
      </c>
    </row>
    <row r="56" spans="1:6" x14ac:dyDescent="0.25">
      <c r="A56" s="35" t="s">
        <v>1109</v>
      </c>
      <c r="B56" s="131" t="s">
        <v>266</v>
      </c>
      <c r="C56" s="129"/>
      <c r="D56" s="35"/>
      <c r="F56" s="70">
        <f t="shared" si="0"/>
        <v>0</v>
      </c>
    </row>
    <row r="57" spans="1:6" x14ac:dyDescent="0.25">
      <c r="A57" s="35" t="s">
        <v>1110</v>
      </c>
      <c r="B57" s="131" t="s">
        <v>266</v>
      </c>
      <c r="C57" s="130"/>
      <c r="D57" s="54"/>
      <c r="F57" s="70">
        <f t="shared" si="0"/>
        <v>0</v>
      </c>
    </row>
    <row r="58" spans="1:6" x14ac:dyDescent="0.25">
      <c r="A58" s="35" t="s">
        <v>1111</v>
      </c>
      <c r="B58" s="131" t="s">
        <v>266</v>
      </c>
      <c r="C58" s="130"/>
      <c r="D58" s="54"/>
      <c r="E58" s="54"/>
      <c r="F58" s="61"/>
    </row>
    <row r="59" spans="1:6" x14ac:dyDescent="0.25">
      <c r="A59" s="35" t="s">
        <v>1112</v>
      </c>
      <c r="B59" s="131" t="s">
        <v>266</v>
      </c>
      <c r="C59" s="130"/>
      <c r="D59" s="54"/>
      <c r="E59" s="54"/>
      <c r="F59" s="61"/>
    </row>
    <row r="60" spans="1:6" x14ac:dyDescent="0.25">
      <c r="A60" s="35" t="s">
        <v>1113</v>
      </c>
      <c r="B60" s="131" t="s">
        <v>266</v>
      </c>
      <c r="C60" s="130"/>
      <c r="D60" s="54"/>
      <c r="E60" s="54"/>
      <c r="F60" s="61"/>
    </row>
    <row r="61" spans="1:6" x14ac:dyDescent="0.25">
      <c r="A61" s="35" t="s">
        <v>1114</v>
      </c>
      <c r="B61" s="131" t="s">
        <v>266</v>
      </c>
      <c r="C61" s="130"/>
      <c r="D61" s="54"/>
      <c r="E61" s="54"/>
      <c r="F61" s="61"/>
    </row>
    <row r="62" spans="1:6" x14ac:dyDescent="0.25">
      <c r="A62" s="35" t="s">
        <v>1115</v>
      </c>
      <c r="B62" s="131" t="s">
        <v>266</v>
      </c>
      <c r="C62" s="130"/>
      <c r="D62" s="54"/>
      <c r="E62" s="54"/>
      <c r="F62" s="61"/>
    </row>
    <row r="63" spans="1:6" x14ac:dyDescent="0.25">
      <c r="A63" s="35" t="s">
        <v>1116</v>
      </c>
      <c r="B63" s="131" t="s">
        <v>266</v>
      </c>
      <c r="C63" s="130"/>
      <c r="D63" s="54"/>
      <c r="E63" s="54"/>
      <c r="F63" s="61"/>
    </row>
    <row r="64" spans="1:6" x14ac:dyDescent="0.25">
      <c r="A64" s="35" t="s">
        <v>1117</v>
      </c>
      <c r="B64" s="131" t="s">
        <v>266</v>
      </c>
      <c r="C64" s="130"/>
      <c r="D64" s="54"/>
      <c r="E64" s="54"/>
      <c r="F64" s="61"/>
    </row>
    <row r="65" spans="1:7" x14ac:dyDescent="0.25">
      <c r="A65" s="82"/>
      <c r="B65" s="110" t="s">
        <v>275</v>
      </c>
      <c r="C65" s="82" t="s">
        <v>276</v>
      </c>
      <c r="D65" s="82" t="s">
        <v>277</v>
      </c>
      <c r="E65" s="82"/>
      <c r="F65" s="82" t="s">
        <v>1118</v>
      </c>
      <c r="G65" s="82"/>
    </row>
    <row r="66" spans="1:7" x14ac:dyDescent="0.25">
      <c r="A66" s="35" t="s">
        <v>1119</v>
      </c>
      <c r="B66" s="35" t="s">
        <v>1120</v>
      </c>
      <c r="C66" s="132">
        <v>1933</v>
      </c>
      <c r="D66" s="132" t="s">
        <v>256</v>
      </c>
      <c r="E66" s="35"/>
      <c r="F66" s="132">
        <v>1933</v>
      </c>
      <c r="G66" s="61"/>
    </row>
    <row r="67" spans="1:7" x14ac:dyDescent="0.25">
      <c r="A67" s="35" t="s">
        <v>1121</v>
      </c>
      <c r="B67" s="134" t="s">
        <v>282</v>
      </c>
      <c r="C67" s="132"/>
      <c r="D67" s="132"/>
      <c r="E67" s="35"/>
      <c r="F67" s="133"/>
      <c r="G67" s="61"/>
    </row>
    <row r="68" spans="1:7" x14ac:dyDescent="0.25">
      <c r="A68" s="35" t="s">
        <v>1122</v>
      </c>
      <c r="B68" s="134" t="s">
        <v>284</v>
      </c>
      <c r="C68" s="132"/>
      <c r="D68" s="132"/>
      <c r="E68" s="35"/>
      <c r="F68" s="133"/>
      <c r="G68" s="61"/>
    </row>
    <row r="69" spans="1:7" x14ac:dyDescent="0.25">
      <c r="A69" s="35" t="s">
        <v>1123</v>
      </c>
      <c r="B69" s="134"/>
      <c r="C69" s="133"/>
      <c r="D69" s="133"/>
      <c r="E69" s="35"/>
      <c r="F69" s="133"/>
      <c r="G69" s="61"/>
    </row>
    <row r="70" spans="1:7" x14ac:dyDescent="0.25">
      <c r="A70" s="35" t="s">
        <v>1124</v>
      </c>
      <c r="B70" s="134"/>
      <c r="C70" s="133"/>
      <c r="D70" s="133"/>
      <c r="E70" s="35"/>
      <c r="F70" s="133"/>
      <c r="G70" s="61"/>
    </row>
    <row r="71" spans="1:7" x14ac:dyDescent="0.25">
      <c r="A71" s="35" t="s">
        <v>1125</v>
      </c>
      <c r="B71" s="134"/>
      <c r="C71" s="133"/>
      <c r="D71" s="133"/>
      <c r="E71" s="35"/>
      <c r="F71" s="133"/>
      <c r="G71" s="61"/>
    </row>
    <row r="72" spans="1:7" x14ac:dyDescent="0.25">
      <c r="A72" s="35" t="s">
        <v>1126</v>
      </c>
      <c r="B72" s="134"/>
      <c r="C72" s="133"/>
      <c r="D72" s="133"/>
      <c r="E72" s="35"/>
      <c r="F72" s="133"/>
      <c r="G72" s="61"/>
    </row>
    <row r="73" spans="1:7" x14ac:dyDescent="0.25">
      <c r="A73" s="82"/>
      <c r="B73" s="110" t="s">
        <v>289</v>
      </c>
      <c r="C73" s="82" t="s">
        <v>290</v>
      </c>
      <c r="D73" s="82" t="s">
        <v>291</v>
      </c>
      <c r="E73" s="82"/>
      <c r="F73" s="82" t="s">
        <v>1127</v>
      </c>
      <c r="G73" s="82"/>
    </row>
    <row r="74" spans="1:7" x14ac:dyDescent="0.25">
      <c r="A74" s="35" t="s">
        <v>1128</v>
      </c>
      <c r="B74" s="35" t="s">
        <v>293</v>
      </c>
      <c r="C74" s="135">
        <v>8.5000000000000006E-2</v>
      </c>
      <c r="D74" s="135" t="s">
        <v>256</v>
      </c>
      <c r="E74" s="72"/>
      <c r="F74" s="135" t="s">
        <v>256</v>
      </c>
      <c r="G74" s="61"/>
    </row>
    <row r="75" spans="1:7" x14ac:dyDescent="0.25">
      <c r="A75" s="35" t="s">
        <v>1129</v>
      </c>
      <c r="B75" s="35"/>
      <c r="C75" s="68"/>
      <c r="D75" s="68"/>
      <c r="E75" s="72"/>
      <c r="F75" s="68"/>
      <c r="G75" s="61"/>
    </row>
    <row r="76" spans="1:7" x14ac:dyDescent="0.25">
      <c r="A76" s="35" t="s">
        <v>1130</v>
      </c>
      <c r="B76" s="35"/>
      <c r="C76" s="68"/>
      <c r="D76" s="68"/>
      <c r="E76" s="72"/>
      <c r="F76" s="68"/>
      <c r="G76" s="61"/>
    </row>
    <row r="77" spans="1:7" x14ac:dyDescent="0.25">
      <c r="A77" s="35" t="s">
        <v>1131</v>
      </c>
      <c r="B77" s="35"/>
      <c r="C77" s="68"/>
      <c r="D77" s="68"/>
      <c r="E77" s="72"/>
      <c r="F77" s="68"/>
      <c r="G77" s="61"/>
    </row>
    <row r="78" spans="1:7" x14ac:dyDescent="0.25">
      <c r="A78" s="35" t="s">
        <v>1132</v>
      </c>
      <c r="B78" s="35"/>
      <c r="C78" s="68"/>
      <c r="D78" s="68"/>
      <c r="E78" s="72"/>
      <c r="F78" s="68"/>
      <c r="G78" s="61"/>
    </row>
    <row r="79" spans="1:7" x14ac:dyDescent="0.25">
      <c r="A79" s="35" t="s">
        <v>1133</v>
      </c>
      <c r="B79" s="35"/>
      <c r="C79" s="68"/>
      <c r="D79" s="68"/>
      <c r="E79" s="72"/>
      <c r="F79" s="68"/>
      <c r="G79" s="61"/>
    </row>
    <row r="80" spans="1:7" x14ac:dyDescent="0.25">
      <c r="A80" s="35" t="s">
        <v>1134</v>
      </c>
      <c r="B80" s="35"/>
      <c r="C80" s="68"/>
      <c r="D80" s="68"/>
      <c r="E80" s="72"/>
      <c r="F80" s="68"/>
      <c r="G80" s="61"/>
    </row>
    <row r="81" spans="1:7" x14ac:dyDescent="0.25">
      <c r="A81" s="82"/>
      <c r="B81" s="110" t="s">
        <v>300</v>
      </c>
      <c r="C81" s="82" t="s">
        <v>290</v>
      </c>
      <c r="D81" s="82" t="s">
        <v>291</v>
      </c>
      <c r="E81" s="82"/>
      <c r="F81" s="82" t="s">
        <v>1127</v>
      </c>
      <c r="G81" s="82"/>
    </row>
    <row r="82" spans="1:7" x14ac:dyDescent="0.25">
      <c r="A82" s="35" t="s">
        <v>1135</v>
      </c>
      <c r="B82" s="60" t="s">
        <v>302</v>
      </c>
      <c r="C82" s="67">
        <f>SUM(C83:C116)</f>
        <v>1</v>
      </c>
      <c r="D82" s="67">
        <f>SUM(D83:D116)</f>
        <v>0</v>
      </c>
      <c r="E82" s="68"/>
      <c r="F82" s="67">
        <f>SUM(F83:F116)</f>
        <v>0</v>
      </c>
      <c r="G82" s="61"/>
    </row>
    <row r="83" spans="1:7" x14ac:dyDescent="0.25">
      <c r="A83" s="35" t="s">
        <v>1136</v>
      </c>
      <c r="B83" s="35" t="s">
        <v>304</v>
      </c>
      <c r="C83" s="135" t="s">
        <v>256</v>
      </c>
      <c r="D83" s="135" t="s">
        <v>256</v>
      </c>
      <c r="E83" s="135"/>
      <c r="F83" s="135" t="s">
        <v>256</v>
      </c>
      <c r="G83" s="61"/>
    </row>
    <row r="84" spans="1:7" x14ac:dyDescent="0.25">
      <c r="A84" s="35" t="s">
        <v>1137</v>
      </c>
      <c r="B84" s="35" t="s">
        <v>306</v>
      </c>
      <c r="C84" s="135" t="s">
        <v>256</v>
      </c>
      <c r="D84" s="135" t="s">
        <v>256</v>
      </c>
      <c r="E84" s="135"/>
      <c r="F84" s="135" t="s">
        <v>256</v>
      </c>
      <c r="G84" s="61"/>
    </row>
    <row r="85" spans="1:7" x14ac:dyDescent="0.25">
      <c r="A85" s="35" t="s">
        <v>1138</v>
      </c>
      <c r="B85" s="35" t="s">
        <v>308</v>
      </c>
      <c r="C85" s="135" t="s">
        <v>256</v>
      </c>
      <c r="D85" s="135" t="s">
        <v>256</v>
      </c>
      <c r="E85" s="135"/>
      <c r="F85" s="135" t="s">
        <v>256</v>
      </c>
      <c r="G85" s="61"/>
    </row>
    <row r="86" spans="1:7" x14ac:dyDescent="0.25">
      <c r="A86" s="35" t="s">
        <v>1139</v>
      </c>
      <c r="B86" s="35" t="s">
        <v>310</v>
      </c>
      <c r="C86" s="135" t="s">
        <v>256</v>
      </c>
      <c r="D86" s="135" t="s">
        <v>256</v>
      </c>
      <c r="E86" s="135"/>
      <c r="F86" s="135" t="s">
        <v>256</v>
      </c>
      <c r="G86" s="61"/>
    </row>
    <row r="87" spans="1:7" x14ac:dyDescent="0.25">
      <c r="A87" s="35" t="s">
        <v>1140</v>
      </c>
      <c r="B87" s="35" t="s">
        <v>312</v>
      </c>
      <c r="C87" s="135" t="s">
        <v>256</v>
      </c>
      <c r="D87" s="135" t="s">
        <v>256</v>
      </c>
      <c r="E87" s="135"/>
      <c r="F87" s="135" t="s">
        <v>256</v>
      </c>
      <c r="G87" s="61"/>
    </row>
    <row r="88" spans="1:7" x14ac:dyDescent="0.25">
      <c r="A88" s="35" t="s">
        <v>1141</v>
      </c>
      <c r="B88" s="35" t="s">
        <v>314</v>
      </c>
      <c r="C88" s="135" t="s">
        <v>256</v>
      </c>
      <c r="D88" s="135" t="s">
        <v>256</v>
      </c>
      <c r="E88" s="135"/>
      <c r="F88" s="135" t="s">
        <v>256</v>
      </c>
      <c r="G88" s="61"/>
    </row>
    <row r="89" spans="1:7" x14ac:dyDescent="0.25">
      <c r="A89" s="35" t="s">
        <v>1142</v>
      </c>
      <c r="B89" s="35" t="s">
        <v>316</v>
      </c>
      <c r="C89" s="135" t="s">
        <v>256</v>
      </c>
      <c r="D89" s="135" t="s">
        <v>256</v>
      </c>
      <c r="E89" s="135"/>
      <c r="F89" s="135" t="s">
        <v>256</v>
      </c>
      <c r="G89" s="61"/>
    </row>
    <row r="90" spans="1:7" x14ac:dyDescent="0.25">
      <c r="A90" s="35" t="s">
        <v>1143</v>
      </c>
      <c r="B90" s="35" t="s">
        <v>318</v>
      </c>
      <c r="C90" s="135" t="s">
        <v>256</v>
      </c>
      <c r="D90" s="135" t="s">
        <v>256</v>
      </c>
      <c r="E90" s="135"/>
      <c r="F90" s="135" t="s">
        <v>256</v>
      </c>
      <c r="G90" s="61"/>
    </row>
    <row r="91" spans="1:7" x14ac:dyDescent="0.25">
      <c r="A91" s="35" t="s">
        <v>1144</v>
      </c>
      <c r="B91" s="35" t="s">
        <v>320</v>
      </c>
      <c r="C91" s="135" t="s">
        <v>256</v>
      </c>
      <c r="D91" s="135" t="s">
        <v>256</v>
      </c>
      <c r="E91" s="135"/>
      <c r="F91" s="135" t="s">
        <v>256</v>
      </c>
      <c r="G91" s="61"/>
    </row>
    <row r="92" spans="1:7" x14ac:dyDescent="0.25">
      <c r="A92" s="35" t="s">
        <v>1145</v>
      </c>
      <c r="B92" s="35" t="s">
        <v>322</v>
      </c>
      <c r="C92" s="135" t="s">
        <v>256</v>
      </c>
      <c r="D92" s="135" t="s">
        <v>256</v>
      </c>
      <c r="E92" s="135"/>
      <c r="F92" s="135" t="s">
        <v>256</v>
      </c>
      <c r="G92" s="61"/>
    </row>
    <row r="93" spans="1:7" x14ac:dyDescent="0.25">
      <c r="A93" s="35" t="s">
        <v>1146</v>
      </c>
      <c r="B93" s="35" t="s">
        <v>324</v>
      </c>
      <c r="C93" s="135" t="s">
        <v>256</v>
      </c>
      <c r="D93" s="135" t="s">
        <v>256</v>
      </c>
      <c r="E93" s="135"/>
      <c r="F93" s="135" t="s">
        <v>256</v>
      </c>
      <c r="G93" s="61"/>
    </row>
    <row r="94" spans="1:7" x14ac:dyDescent="0.25">
      <c r="A94" s="35" t="s">
        <v>1147</v>
      </c>
      <c r="B94" s="35" t="s">
        <v>326</v>
      </c>
      <c r="C94" s="135" t="s">
        <v>256</v>
      </c>
      <c r="D94" s="135" t="s">
        <v>256</v>
      </c>
      <c r="E94" s="135"/>
      <c r="F94" s="135" t="s">
        <v>256</v>
      </c>
      <c r="G94" s="61"/>
    </row>
    <row r="95" spans="1:7" x14ac:dyDescent="0.25">
      <c r="A95" s="35" t="s">
        <v>1148</v>
      </c>
      <c r="B95" s="35" t="s">
        <v>163</v>
      </c>
      <c r="C95" s="135">
        <v>1</v>
      </c>
      <c r="D95" s="135" t="s">
        <v>256</v>
      </c>
      <c r="E95" s="135"/>
      <c r="F95" s="135" t="s">
        <v>256</v>
      </c>
      <c r="G95" s="61"/>
    </row>
    <row r="96" spans="1:7" x14ac:dyDescent="0.25">
      <c r="A96" s="35" t="s">
        <v>1149</v>
      </c>
      <c r="B96" s="35" t="s">
        <v>329</v>
      </c>
      <c r="C96" s="135" t="s">
        <v>256</v>
      </c>
      <c r="D96" s="135" t="s">
        <v>256</v>
      </c>
      <c r="E96" s="135"/>
      <c r="F96" s="135" t="s">
        <v>256</v>
      </c>
      <c r="G96" s="61"/>
    </row>
    <row r="97" spans="1:7" x14ac:dyDescent="0.25">
      <c r="A97" s="35" t="s">
        <v>1150</v>
      </c>
      <c r="B97" s="35" t="s">
        <v>331</v>
      </c>
      <c r="C97" s="135" t="s">
        <v>256</v>
      </c>
      <c r="D97" s="135" t="s">
        <v>256</v>
      </c>
      <c r="E97" s="135"/>
      <c r="F97" s="135" t="s">
        <v>256</v>
      </c>
      <c r="G97" s="61"/>
    </row>
    <row r="98" spans="1:7" x14ac:dyDescent="0.25">
      <c r="A98" s="35" t="s">
        <v>1151</v>
      </c>
      <c r="B98" s="35" t="s">
        <v>333</v>
      </c>
      <c r="C98" s="135" t="s">
        <v>256</v>
      </c>
      <c r="D98" s="135" t="s">
        <v>256</v>
      </c>
      <c r="E98" s="135"/>
      <c r="F98" s="135" t="s">
        <v>256</v>
      </c>
      <c r="G98" s="61"/>
    </row>
    <row r="99" spans="1:7" x14ac:dyDescent="0.25">
      <c r="A99" s="35" t="s">
        <v>1152</v>
      </c>
      <c r="B99" s="35" t="s">
        <v>335</v>
      </c>
      <c r="C99" s="135" t="s">
        <v>256</v>
      </c>
      <c r="D99" s="135" t="s">
        <v>256</v>
      </c>
      <c r="E99" s="135"/>
      <c r="F99" s="135" t="s">
        <v>256</v>
      </c>
      <c r="G99" s="61"/>
    </row>
    <row r="100" spans="1:7" x14ac:dyDescent="0.25">
      <c r="A100" s="35" t="s">
        <v>1153</v>
      </c>
      <c r="B100" s="35" t="s">
        <v>337</v>
      </c>
      <c r="C100" s="135" t="s">
        <v>256</v>
      </c>
      <c r="D100" s="135" t="s">
        <v>256</v>
      </c>
      <c r="E100" s="135"/>
      <c r="F100" s="135" t="s">
        <v>256</v>
      </c>
      <c r="G100" s="61"/>
    </row>
    <row r="101" spans="1:7" x14ac:dyDescent="0.25">
      <c r="A101" s="35" t="s">
        <v>1154</v>
      </c>
      <c r="B101" s="35" t="s">
        <v>339</v>
      </c>
      <c r="C101" s="135" t="s">
        <v>256</v>
      </c>
      <c r="D101" s="135" t="s">
        <v>256</v>
      </c>
      <c r="E101" s="135"/>
      <c r="F101" s="135" t="s">
        <v>256</v>
      </c>
      <c r="G101" s="61"/>
    </row>
    <row r="102" spans="1:7" x14ac:dyDescent="0.25">
      <c r="A102" s="35" t="s">
        <v>1155</v>
      </c>
      <c r="B102" s="35" t="s">
        <v>341</v>
      </c>
      <c r="C102" s="135" t="s">
        <v>256</v>
      </c>
      <c r="D102" s="135" t="s">
        <v>256</v>
      </c>
      <c r="E102" s="135"/>
      <c r="F102" s="135" t="s">
        <v>256</v>
      </c>
      <c r="G102" s="61"/>
    </row>
    <row r="103" spans="1:7" x14ac:dyDescent="0.25">
      <c r="A103" s="35" t="s">
        <v>1156</v>
      </c>
      <c r="B103" s="35" t="s">
        <v>343</v>
      </c>
      <c r="C103" s="135" t="s">
        <v>256</v>
      </c>
      <c r="D103" s="135" t="s">
        <v>256</v>
      </c>
      <c r="E103" s="135"/>
      <c r="F103" s="135" t="s">
        <v>256</v>
      </c>
      <c r="G103" s="61"/>
    </row>
    <row r="104" spans="1:7" x14ac:dyDescent="0.25">
      <c r="A104" s="35" t="s">
        <v>1157</v>
      </c>
      <c r="B104" s="35" t="s">
        <v>345</v>
      </c>
      <c r="C104" s="135" t="s">
        <v>256</v>
      </c>
      <c r="D104" s="135" t="s">
        <v>256</v>
      </c>
      <c r="E104" s="135"/>
      <c r="F104" s="135" t="s">
        <v>256</v>
      </c>
      <c r="G104" s="61"/>
    </row>
    <row r="105" spans="1:7" x14ac:dyDescent="0.25">
      <c r="A105" s="35" t="s">
        <v>1158</v>
      </c>
      <c r="B105" s="35" t="s">
        <v>347</v>
      </c>
      <c r="C105" s="135" t="s">
        <v>256</v>
      </c>
      <c r="D105" s="135" t="s">
        <v>256</v>
      </c>
      <c r="E105" s="135"/>
      <c r="F105" s="135" t="s">
        <v>256</v>
      </c>
      <c r="G105" s="61"/>
    </row>
    <row r="106" spans="1:7" x14ac:dyDescent="0.25">
      <c r="A106" s="35" t="s">
        <v>1159</v>
      </c>
      <c r="B106" s="35" t="s">
        <v>349</v>
      </c>
      <c r="C106" s="135" t="s">
        <v>256</v>
      </c>
      <c r="D106" s="135" t="s">
        <v>256</v>
      </c>
      <c r="E106" s="135"/>
      <c r="F106" s="135" t="s">
        <v>256</v>
      </c>
      <c r="G106" s="61"/>
    </row>
    <row r="107" spans="1:7" x14ac:dyDescent="0.25">
      <c r="A107" s="35" t="s">
        <v>1160</v>
      </c>
      <c r="B107" s="35" t="s">
        <v>351</v>
      </c>
      <c r="C107" s="135" t="s">
        <v>256</v>
      </c>
      <c r="D107" s="135" t="s">
        <v>256</v>
      </c>
      <c r="E107" s="135"/>
      <c r="F107" s="135" t="s">
        <v>256</v>
      </c>
      <c r="G107" s="61"/>
    </row>
    <row r="108" spans="1:7" x14ac:dyDescent="0.25">
      <c r="A108" s="35" t="s">
        <v>1161</v>
      </c>
      <c r="B108" s="35" t="s">
        <v>353</v>
      </c>
      <c r="C108" s="135" t="s">
        <v>256</v>
      </c>
      <c r="D108" s="135" t="s">
        <v>256</v>
      </c>
      <c r="E108" s="135"/>
      <c r="F108" s="135" t="s">
        <v>256</v>
      </c>
      <c r="G108" s="61"/>
    </row>
    <row r="109" spans="1:7" x14ac:dyDescent="0.25">
      <c r="A109" s="35" t="s">
        <v>1162</v>
      </c>
      <c r="B109" s="35" t="s">
        <v>355</v>
      </c>
      <c r="C109" s="135" t="s">
        <v>256</v>
      </c>
      <c r="D109" s="135" t="s">
        <v>256</v>
      </c>
      <c r="E109" s="135"/>
      <c r="F109" s="135" t="s">
        <v>256</v>
      </c>
      <c r="G109" s="61"/>
    </row>
    <row r="110" spans="1:7" x14ac:dyDescent="0.25">
      <c r="A110" s="35" t="s">
        <v>1163</v>
      </c>
      <c r="B110" s="60" t="s">
        <v>357</v>
      </c>
      <c r="C110" s="67">
        <f>SUM(C111:C113)</f>
        <v>0</v>
      </c>
      <c r="D110" s="67">
        <f>SUM(D111:D113)</f>
        <v>0</v>
      </c>
      <c r="E110" s="68"/>
      <c r="F110" s="67">
        <f>SUM(F111:F113)</f>
        <v>0</v>
      </c>
      <c r="G110" s="61"/>
    </row>
    <row r="111" spans="1:7" x14ac:dyDescent="0.25">
      <c r="A111" s="35" t="s">
        <v>1164</v>
      </c>
      <c r="B111" s="35" t="s">
        <v>359</v>
      </c>
      <c r="C111" s="135" t="s">
        <v>256</v>
      </c>
      <c r="D111" s="135" t="s">
        <v>256</v>
      </c>
      <c r="E111" s="68"/>
      <c r="F111" s="135" t="s">
        <v>256</v>
      </c>
      <c r="G111" s="61"/>
    </row>
    <row r="112" spans="1:7" x14ac:dyDescent="0.25">
      <c r="A112" s="35" t="s">
        <v>1165</v>
      </c>
      <c r="B112" s="35" t="s">
        <v>361</v>
      </c>
      <c r="C112" s="135" t="s">
        <v>256</v>
      </c>
      <c r="D112" s="135" t="s">
        <v>256</v>
      </c>
      <c r="E112" s="68"/>
      <c r="F112" s="135" t="s">
        <v>256</v>
      </c>
      <c r="G112" s="61"/>
    </row>
    <row r="113" spans="1:7" x14ac:dyDescent="0.25">
      <c r="A113" s="35" t="s">
        <v>1166</v>
      </c>
      <c r="B113" s="35" t="s">
        <v>363</v>
      </c>
      <c r="C113" s="135" t="s">
        <v>256</v>
      </c>
      <c r="D113" s="135" t="s">
        <v>256</v>
      </c>
      <c r="E113" s="68"/>
      <c r="F113" s="135" t="s">
        <v>256</v>
      </c>
      <c r="G113" s="61"/>
    </row>
    <row r="114" spans="1:7" x14ac:dyDescent="0.25">
      <c r="A114" s="35" t="s">
        <v>1167</v>
      </c>
      <c r="B114" s="60" t="s">
        <v>258</v>
      </c>
      <c r="C114" s="67">
        <f>SUM(C115:C125)</f>
        <v>0</v>
      </c>
      <c r="D114" s="67">
        <f>SUM(D115:D125)</f>
        <v>0</v>
      </c>
      <c r="E114" s="68"/>
      <c r="F114" s="67">
        <f>SUM(F115:F125)</f>
        <v>0</v>
      </c>
      <c r="G114" s="61"/>
    </row>
    <row r="115" spans="1:7" x14ac:dyDescent="0.25">
      <c r="A115" s="35" t="s">
        <v>1168</v>
      </c>
      <c r="B115" s="61" t="s">
        <v>366</v>
      </c>
      <c r="C115" s="135" t="s">
        <v>256</v>
      </c>
      <c r="D115" s="135" t="s">
        <v>256</v>
      </c>
      <c r="E115" s="68"/>
      <c r="F115" s="135" t="s">
        <v>256</v>
      </c>
      <c r="G115" s="61"/>
    </row>
    <row r="116" spans="1:7" x14ac:dyDescent="0.25">
      <c r="A116" s="35" t="s">
        <v>1169</v>
      </c>
      <c r="B116" s="35" t="s">
        <v>368</v>
      </c>
      <c r="C116" s="135" t="s">
        <v>256</v>
      </c>
      <c r="D116" s="135" t="s">
        <v>256</v>
      </c>
      <c r="E116" s="68"/>
      <c r="F116" s="135" t="s">
        <v>256</v>
      </c>
      <c r="G116" s="61"/>
    </row>
    <row r="117" spans="1:7" x14ac:dyDescent="0.25">
      <c r="A117" s="35" t="s">
        <v>1170</v>
      </c>
      <c r="B117" s="61" t="s">
        <v>370</v>
      </c>
      <c r="C117" s="135" t="s">
        <v>256</v>
      </c>
      <c r="D117" s="135" t="s">
        <v>256</v>
      </c>
      <c r="E117" s="68"/>
      <c r="F117" s="135" t="s">
        <v>256</v>
      </c>
      <c r="G117" s="61"/>
    </row>
    <row r="118" spans="1:7" x14ac:dyDescent="0.25">
      <c r="A118" s="35" t="s">
        <v>1171</v>
      </c>
      <c r="B118" s="61" t="s">
        <v>372</v>
      </c>
      <c r="C118" s="135" t="s">
        <v>256</v>
      </c>
      <c r="D118" s="135" t="s">
        <v>256</v>
      </c>
      <c r="E118" s="68"/>
      <c r="F118" s="135" t="s">
        <v>256</v>
      </c>
      <c r="G118" s="61"/>
    </row>
    <row r="119" spans="1:7" x14ac:dyDescent="0.25">
      <c r="A119" s="35" t="s">
        <v>1172</v>
      </c>
      <c r="B119" s="61" t="s">
        <v>374</v>
      </c>
      <c r="C119" s="135" t="s">
        <v>256</v>
      </c>
      <c r="D119" s="135" t="s">
        <v>256</v>
      </c>
      <c r="E119" s="68"/>
      <c r="F119" s="135" t="s">
        <v>256</v>
      </c>
      <c r="G119" s="61"/>
    </row>
    <row r="120" spans="1:7" x14ac:dyDescent="0.25">
      <c r="A120" s="35" t="s">
        <v>1173</v>
      </c>
      <c r="B120" s="61" t="s">
        <v>376</v>
      </c>
      <c r="C120" s="135" t="s">
        <v>256</v>
      </c>
      <c r="D120" s="135" t="s">
        <v>256</v>
      </c>
      <c r="E120" s="68"/>
      <c r="F120" s="135" t="s">
        <v>256</v>
      </c>
      <c r="G120" s="61"/>
    </row>
    <row r="121" spans="1:7" x14ac:dyDescent="0.25">
      <c r="A121" s="35" t="s">
        <v>1174</v>
      </c>
      <c r="B121" s="61" t="s">
        <v>378</v>
      </c>
      <c r="C121" s="135" t="s">
        <v>256</v>
      </c>
      <c r="D121" s="135" t="s">
        <v>256</v>
      </c>
      <c r="E121" s="68"/>
      <c r="F121" s="135" t="s">
        <v>256</v>
      </c>
      <c r="G121" s="61"/>
    </row>
    <row r="122" spans="1:7" x14ac:dyDescent="0.25">
      <c r="A122" s="35" t="s">
        <v>1175</v>
      </c>
      <c r="B122" s="61" t="s">
        <v>380</v>
      </c>
      <c r="C122" s="135" t="s">
        <v>256</v>
      </c>
      <c r="D122" s="135" t="s">
        <v>256</v>
      </c>
      <c r="E122" s="68"/>
      <c r="F122" s="135" t="s">
        <v>256</v>
      </c>
      <c r="G122" s="61"/>
    </row>
    <row r="123" spans="1:7" x14ac:dyDescent="0.25">
      <c r="A123" s="35" t="s">
        <v>1176</v>
      </c>
      <c r="B123" s="61" t="s">
        <v>382</v>
      </c>
      <c r="C123" s="135" t="s">
        <v>256</v>
      </c>
      <c r="D123" s="135" t="s">
        <v>256</v>
      </c>
      <c r="E123" s="68"/>
      <c r="F123" s="135" t="s">
        <v>256</v>
      </c>
      <c r="G123" s="61"/>
    </row>
    <row r="124" spans="1:7" x14ac:dyDescent="0.25">
      <c r="A124" s="35" t="s">
        <v>1177</v>
      </c>
      <c r="B124" s="61" t="s">
        <v>384</v>
      </c>
      <c r="C124" s="135" t="s">
        <v>256</v>
      </c>
      <c r="D124" s="135" t="s">
        <v>256</v>
      </c>
      <c r="E124" s="68"/>
      <c r="F124" s="135" t="s">
        <v>256</v>
      </c>
      <c r="G124" s="61"/>
    </row>
    <row r="125" spans="1:7" x14ac:dyDescent="0.25">
      <c r="A125" s="35" t="s">
        <v>1178</v>
      </c>
      <c r="B125" s="61" t="s">
        <v>258</v>
      </c>
      <c r="C125" s="135" t="s">
        <v>256</v>
      </c>
      <c r="D125" s="135" t="s">
        <v>256</v>
      </c>
      <c r="E125" s="68"/>
      <c r="F125" s="135" t="s">
        <v>256</v>
      </c>
      <c r="G125" s="61"/>
    </row>
    <row r="126" spans="1:7" x14ac:dyDescent="0.25">
      <c r="A126" s="35" t="s">
        <v>1179</v>
      </c>
      <c r="B126" s="58" t="s">
        <v>266</v>
      </c>
      <c r="C126" s="68"/>
      <c r="D126" s="68"/>
      <c r="E126" s="68"/>
      <c r="F126" s="68"/>
      <c r="G126" s="61"/>
    </row>
    <row r="127" spans="1:7" x14ac:dyDescent="0.25">
      <c r="A127" s="35" t="s">
        <v>1180</v>
      </c>
      <c r="B127" s="58" t="s">
        <v>266</v>
      </c>
      <c r="C127" s="68"/>
      <c r="D127" s="68"/>
      <c r="E127" s="68"/>
      <c r="F127" s="68"/>
      <c r="G127" s="61"/>
    </row>
    <row r="128" spans="1:7" x14ac:dyDescent="0.25">
      <c r="A128" s="35" t="s">
        <v>1181</v>
      </c>
      <c r="B128" s="58" t="s">
        <v>266</v>
      </c>
      <c r="C128" s="68"/>
      <c r="D128" s="68"/>
      <c r="E128" s="68"/>
      <c r="F128" s="68"/>
      <c r="G128" s="61"/>
    </row>
    <row r="129" spans="1:7" x14ac:dyDescent="0.25">
      <c r="A129" s="35" t="s">
        <v>1182</v>
      </c>
      <c r="B129" s="58" t="s">
        <v>266</v>
      </c>
      <c r="C129" s="68"/>
      <c r="D129" s="68"/>
      <c r="E129" s="68"/>
      <c r="F129" s="68"/>
      <c r="G129" s="61"/>
    </row>
    <row r="130" spans="1:7" x14ac:dyDescent="0.25">
      <c r="A130" s="35" t="s">
        <v>1183</v>
      </c>
      <c r="B130" s="58" t="s">
        <v>266</v>
      </c>
      <c r="C130" s="68"/>
      <c r="D130" s="68"/>
      <c r="E130" s="68"/>
      <c r="F130" s="68"/>
      <c r="G130" s="61"/>
    </row>
    <row r="131" spans="1:7" x14ac:dyDescent="0.25">
      <c r="A131" s="35" t="s">
        <v>1184</v>
      </c>
      <c r="B131" s="58" t="s">
        <v>266</v>
      </c>
      <c r="C131" s="68"/>
      <c r="D131" s="68"/>
      <c r="E131" s="68"/>
      <c r="F131" s="68"/>
      <c r="G131" s="61"/>
    </row>
    <row r="132" spans="1:7" x14ac:dyDescent="0.25">
      <c r="A132" s="35" t="s">
        <v>1185</v>
      </c>
      <c r="B132" s="58" t="s">
        <v>266</v>
      </c>
      <c r="C132" s="68"/>
      <c r="D132" s="68"/>
      <c r="E132" s="68"/>
      <c r="F132" s="68"/>
      <c r="G132" s="61"/>
    </row>
    <row r="133" spans="1:7" x14ac:dyDescent="0.25">
      <c r="A133" s="35" t="s">
        <v>1186</v>
      </c>
      <c r="B133" s="58" t="s">
        <v>266</v>
      </c>
      <c r="C133" s="68"/>
      <c r="D133" s="68"/>
      <c r="E133" s="68"/>
      <c r="F133" s="68"/>
      <c r="G133" s="61"/>
    </row>
    <row r="134" spans="1:7" x14ac:dyDescent="0.25">
      <c r="A134" s="35" t="s">
        <v>1187</v>
      </c>
      <c r="B134" s="58" t="s">
        <v>266</v>
      </c>
      <c r="C134" s="68"/>
      <c r="D134" s="68"/>
      <c r="E134" s="68"/>
      <c r="F134" s="68"/>
      <c r="G134" s="61"/>
    </row>
    <row r="135" spans="1:7" x14ac:dyDescent="0.25">
      <c r="A135" s="35" t="s">
        <v>1188</v>
      </c>
      <c r="B135" s="58" t="s">
        <v>266</v>
      </c>
      <c r="C135" s="68"/>
      <c r="D135" s="68"/>
      <c r="E135" s="68"/>
      <c r="F135" s="68"/>
      <c r="G135" s="61"/>
    </row>
    <row r="136" spans="1:7" x14ac:dyDescent="0.25">
      <c r="A136" s="82"/>
      <c r="B136" s="110" t="s">
        <v>396</v>
      </c>
      <c r="C136" s="82" t="s">
        <v>290</v>
      </c>
      <c r="D136" s="82" t="s">
        <v>291</v>
      </c>
      <c r="E136" s="82"/>
      <c r="F136" s="82" t="s">
        <v>251</v>
      </c>
      <c r="G136" s="82"/>
    </row>
    <row r="137" spans="1:7" x14ac:dyDescent="0.25">
      <c r="A137" s="35" t="s">
        <v>1189</v>
      </c>
      <c r="B137" s="136" t="s">
        <v>398</v>
      </c>
      <c r="C137" s="135">
        <v>0.17699999999999999</v>
      </c>
      <c r="D137" s="135" t="s">
        <v>256</v>
      </c>
      <c r="E137" s="68"/>
      <c r="F137" s="68">
        <v>0.17699999999999999</v>
      </c>
      <c r="G137" s="61"/>
    </row>
    <row r="138" spans="1:7" x14ac:dyDescent="0.25">
      <c r="A138" s="35" t="s">
        <v>1190</v>
      </c>
      <c r="B138" s="136" t="s">
        <v>400</v>
      </c>
      <c r="C138" s="135">
        <v>2.8000000000000001E-2</v>
      </c>
      <c r="D138" s="135" t="s">
        <v>256</v>
      </c>
      <c r="E138" s="68"/>
      <c r="F138" s="68">
        <v>2.8000000000000001E-2</v>
      </c>
      <c r="G138" s="61"/>
    </row>
    <row r="139" spans="1:7" x14ac:dyDescent="0.25">
      <c r="A139" s="35" t="s">
        <v>1191</v>
      </c>
      <c r="B139" s="136" t="s">
        <v>402</v>
      </c>
      <c r="C139" s="135">
        <v>4.2999999999999997E-2</v>
      </c>
      <c r="D139" s="135" t="s">
        <v>256</v>
      </c>
      <c r="E139" s="68"/>
      <c r="F139" s="68">
        <v>4.2999999999999997E-2</v>
      </c>
      <c r="G139" s="61"/>
    </row>
    <row r="140" spans="1:7" x14ac:dyDescent="0.25">
      <c r="A140" s="35" t="s">
        <v>1192</v>
      </c>
      <c r="B140" s="136" t="s">
        <v>404</v>
      </c>
      <c r="C140" s="135">
        <v>2.5999999999999999E-2</v>
      </c>
      <c r="D140" s="135" t="s">
        <v>256</v>
      </c>
      <c r="E140" s="68"/>
      <c r="F140" s="68">
        <v>2.5999999999999999E-2</v>
      </c>
      <c r="G140" s="61"/>
    </row>
    <row r="141" spans="1:7" x14ac:dyDescent="0.25">
      <c r="A141" s="35" t="s">
        <v>1193</v>
      </c>
      <c r="B141" s="136" t="s">
        <v>406</v>
      </c>
      <c r="C141" s="135">
        <v>0.13200000000000001</v>
      </c>
      <c r="D141" s="135" t="s">
        <v>256</v>
      </c>
      <c r="E141" s="68"/>
      <c r="F141" s="68">
        <v>0.13200000000000001</v>
      </c>
      <c r="G141" s="61"/>
    </row>
    <row r="142" spans="1:7" x14ac:dyDescent="0.25">
      <c r="A142" s="35" t="s">
        <v>1194</v>
      </c>
      <c r="B142" s="136" t="s">
        <v>408</v>
      </c>
      <c r="C142" s="135">
        <v>1.9E-2</v>
      </c>
      <c r="D142" s="135" t="s">
        <v>256</v>
      </c>
      <c r="E142" s="68"/>
      <c r="F142" s="68">
        <v>1.9E-2</v>
      </c>
      <c r="G142" s="61"/>
    </row>
    <row r="143" spans="1:7" x14ac:dyDescent="0.25">
      <c r="A143" s="35" t="s">
        <v>1195</v>
      </c>
      <c r="B143" s="136" t="s">
        <v>410</v>
      </c>
      <c r="C143" s="135">
        <v>3.1E-2</v>
      </c>
      <c r="D143" s="135" t="s">
        <v>256</v>
      </c>
      <c r="E143" s="68"/>
      <c r="F143" s="68">
        <v>3.1E-2</v>
      </c>
      <c r="G143" s="61"/>
    </row>
    <row r="144" spans="1:7" x14ac:dyDescent="0.25">
      <c r="A144" s="35" t="s">
        <v>1196</v>
      </c>
      <c r="B144" s="136" t="s">
        <v>412</v>
      </c>
      <c r="C144" s="135">
        <v>0.13400000000000001</v>
      </c>
      <c r="D144" s="135" t="s">
        <v>256</v>
      </c>
      <c r="E144" s="68"/>
      <c r="F144" s="68">
        <v>0.13400000000000001</v>
      </c>
      <c r="G144" s="61"/>
    </row>
    <row r="145" spans="1:7" x14ac:dyDescent="0.25">
      <c r="A145" s="35" t="s">
        <v>1197</v>
      </c>
      <c r="B145" s="136" t="s">
        <v>414</v>
      </c>
      <c r="C145" s="135">
        <v>6.9000000000000006E-2</v>
      </c>
      <c r="D145" s="135" t="s">
        <v>256</v>
      </c>
      <c r="E145" s="68"/>
      <c r="F145" s="68">
        <v>6.9000000000000006E-2</v>
      </c>
      <c r="G145" s="61"/>
    </row>
    <row r="146" spans="1:7" x14ac:dyDescent="0.25">
      <c r="A146" s="35" t="s">
        <v>1198</v>
      </c>
      <c r="B146" s="136" t="s">
        <v>416</v>
      </c>
      <c r="C146" s="135">
        <v>0.105</v>
      </c>
      <c r="D146" s="135" t="s">
        <v>256</v>
      </c>
      <c r="E146" s="68"/>
      <c r="F146" s="68">
        <v>0.105</v>
      </c>
      <c r="G146" s="61"/>
    </row>
    <row r="147" spans="1:7" x14ac:dyDescent="0.25">
      <c r="A147" s="35" t="s">
        <v>1199</v>
      </c>
      <c r="B147" s="136" t="s">
        <v>418</v>
      </c>
      <c r="C147" s="135">
        <v>9.0000000000000011E-3</v>
      </c>
      <c r="D147" s="135" t="s">
        <v>256</v>
      </c>
      <c r="E147" s="68"/>
      <c r="F147" s="68">
        <v>9.0000000000000011E-3</v>
      </c>
      <c r="G147" s="61"/>
    </row>
    <row r="148" spans="1:7" x14ac:dyDescent="0.25">
      <c r="A148" s="35" t="s">
        <v>1200</v>
      </c>
      <c r="B148" s="136" t="s">
        <v>420</v>
      </c>
      <c r="C148" s="135">
        <v>0.22700000000000001</v>
      </c>
      <c r="D148" s="135" t="s">
        <v>256</v>
      </c>
      <c r="E148" s="68"/>
      <c r="F148" s="68">
        <v>0.22700000000000001</v>
      </c>
      <c r="G148" s="61"/>
    </row>
    <row r="149" spans="1:7" x14ac:dyDescent="0.25">
      <c r="A149" s="35" t="s">
        <v>1201</v>
      </c>
      <c r="B149" s="136" t="s">
        <v>422</v>
      </c>
      <c r="C149" s="135" t="s">
        <v>256</v>
      </c>
      <c r="D149" s="135" t="s">
        <v>256</v>
      </c>
      <c r="E149" s="68"/>
      <c r="F149" s="68" t="s">
        <v>256</v>
      </c>
      <c r="G149" s="61"/>
    </row>
    <row r="150" spans="1:7" x14ac:dyDescent="0.25">
      <c r="A150" s="35" t="s">
        <v>1202</v>
      </c>
      <c r="B150" s="136" t="s">
        <v>422</v>
      </c>
      <c r="C150" s="135" t="s">
        <v>256</v>
      </c>
      <c r="D150" s="135" t="s">
        <v>256</v>
      </c>
      <c r="E150" s="68"/>
      <c r="F150" s="68" t="s">
        <v>256</v>
      </c>
      <c r="G150" s="61"/>
    </row>
    <row r="151" spans="1:7" x14ac:dyDescent="0.25">
      <c r="A151" s="35" t="s">
        <v>1203</v>
      </c>
      <c r="B151" s="136" t="s">
        <v>422</v>
      </c>
      <c r="C151" s="135" t="s">
        <v>256</v>
      </c>
      <c r="D151" s="135" t="s">
        <v>256</v>
      </c>
      <c r="E151" s="68"/>
      <c r="F151" s="68" t="s">
        <v>256</v>
      </c>
      <c r="G151" s="61"/>
    </row>
    <row r="152" spans="1:7" x14ac:dyDescent="0.25">
      <c r="A152" s="35" t="s">
        <v>1204</v>
      </c>
      <c r="B152" s="136" t="s">
        <v>422</v>
      </c>
      <c r="C152" s="135" t="s">
        <v>256</v>
      </c>
      <c r="D152" s="135" t="s">
        <v>256</v>
      </c>
      <c r="E152" s="68"/>
      <c r="F152" s="68" t="s">
        <v>256</v>
      </c>
      <c r="G152" s="61"/>
    </row>
    <row r="153" spans="1:7" x14ac:dyDescent="0.25">
      <c r="A153" s="35" t="s">
        <v>1205</v>
      </c>
      <c r="B153" s="136" t="s">
        <v>422</v>
      </c>
      <c r="C153" s="135" t="s">
        <v>256</v>
      </c>
      <c r="D153" s="135" t="s">
        <v>256</v>
      </c>
      <c r="E153" s="68"/>
      <c r="F153" s="68" t="s">
        <v>256</v>
      </c>
      <c r="G153" s="61"/>
    </row>
    <row r="154" spans="1:7" x14ac:dyDescent="0.25">
      <c r="A154" s="35" t="s">
        <v>1206</v>
      </c>
      <c r="B154" s="136" t="s">
        <v>422</v>
      </c>
      <c r="C154" s="135" t="s">
        <v>256</v>
      </c>
      <c r="D154" s="135" t="s">
        <v>256</v>
      </c>
      <c r="E154" s="68"/>
      <c r="F154" s="68" t="s">
        <v>256</v>
      </c>
      <c r="G154" s="61"/>
    </row>
    <row r="155" spans="1:7" x14ac:dyDescent="0.25">
      <c r="A155" s="35" t="s">
        <v>1207</v>
      </c>
      <c r="B155" s="136" t="s">
        <v>422</v>
      </c>
      <c r="C155" s="135" t="s">
        <v>256</v>
      </c>
      <c r="D155" s="135" t="s">
        <v>256</v>
      </c>
      <c r="E155" s="68"/>
      <c r="F155" s="68" t="s">
        <v>256</v>
      </c>
      <c r="G155" s="61"/>
    </row>
    <row r="156" spans="1:7" x14ac:dyDescent="0.25">
      <c r="A156" s="35" t="s">
        <v>1208</v>
      </c>
      <c r="B156" s="136" t="s">
        <v>422</v>
      </c>
      <c r="C156" s="135" t="s">
        <v>256</v>
      </c>
      <c r="D156" s="135" t="s">
        <v>256</v>
      </c>
      <c r="E156" s="68"/>
      <c r="F156" s="68" t="s">
        <v>256</v>
      </c>
      <c r="G156" s="61"/>
    </row>
    <row r="157" spans="1:7" x14ac:dyDescent="0.25">
      <c r="A157" s="35" t="s">
        <v>1209</v>
      </c>
      <c r="B157" s="136" t="s">
        <v>422</v>
      </c>
      <c r="C157" s="135" t="s">
        <v>256</v>
      </c>
      <c r="D157" s="135" t="s">
        <v>256</v>
      </c>
      <c r="E157" s="68"/>
      <c r="F157" s="68" t="s">
        <v>256</v>
      </c>
      <c r="G157" s="61"/>
    </row>
    <row r="158" spans="1:7" x14ac:dyDescent="0.25">
      <c r="A158" s="35" t="s">
        <v>1210</v>
      </c>
      <c r="B158" s="136" t="s">
        <v>422</v>
      </c>
      <c r="C158" s="135" t="s">
        <v>256</v>
      </c>
      <c r="D158" s="135" t="s">
        <v>256</v>
      </c>
      <c r="E158" s="68"/>
      <c r="F158" s="68" t="s">
        <v>256</v>
      </c>
      <c r="G158" s="61"/>
    </row>
    <row r="159" spans="1:7" x14ac:dyDescent="0.25">
      <c r="A159" s="35" t="s">
        <v>1211</v>
      </c>
      <c r="B159" s="136" t="s">
        <v>422</v>
      </c>
      <c r="C159" s="135" t="s">
        <v>256</v>
      </c>
      <c r="D159" s="135" t="s">
        <v>256</v>
      </c>
      <c r="E159" s="68"/>
      <c r="F159" s="68" t="s">
        <v>256</v>
      </c>
      <c r="G159" s="61"/>
    </row>
    <row r="160" spans="1:7" x14ac:dyDescent="0.25">
      <c r="A160" s="35" t="s">
        <v>1212</v>
      </c>
      <c r="B160" s="136" t="s">
        <v>422</v>
      </c>
      <c r="C160" s="135" t="s">
        <v>256</v>
      </c>
      <c r="D160" s="135" t="s">
        <v>256</v>
      </c>
      <c r="E160" s="68"/>
      <c r="F160" s="68" t="s">
        <v>256</v>
      </c>
      <c r="G160" s="61"/>
    </row>
    <row r="161" spans="1:7" x14ac:dyDescent="0.25">
      <c r="A161" s="35" t="s">
        <v>1213</v>
      </c>
      <c r="B161" s="136" t="s">
        <v>422</v>
      </c>
      <c r="C161" s="135" t="s">
        <v>256</v>
      </c>
      <c r="D161" s="135" t="s">
        <v>256</v>
      </c>
      <c r="E161" s="68"/>
      <c r="F161" s="68" t="s">
        <v>256</v>
      </c>
      <c r="G161" s="61"/>
    </row>
    <row r="162" spans="1:7" x14ac:dyDescent="0.25">
      <c r="A162" s="35" t="s">
        <v>1214</v>
      </c>
      <c r="B162" s="136" t="s">
        <v>422</v>
      </c>
      <c r="C162" s="135" t="s">
        <v>256</v>
      </c>
      <c r="D162" s="135" t="s">
        <v>256</v>
      </c>
      <c r="E162" s="68"/>
      <c r="F162" s="68" t="s">
        <v>256</v>
      </c>
      <c r="G162" s="61"/>
    </row>
    <row r="163" spans="1:7" x14ac:dyDescent="0.25">
      <c r="A163" s="35" t="s">
        <v>1215</v>
      </c>
      <c r="B163" s="136" t="s">
        <v>422</v>
      </c>
      <c r="C163" s="135" t="s">
        <v>256</v>
      </c>
      <c r="D163" s="135" t="s">
        <v>256</v>
      </c>
      <c r="E163" s="68"/>
      <c r="F163" s="68" t="s">
        <v>256</v>
      </c>
      <c r="G163" s="61"/>
    </row>
    <row r="164" spans="1:7" x14ac:dyDescent="0.25">
      <c r="A164" s="35" t="s">
        <v>1216</v>
      </c>
      <c r="B164" s="136" t="s">
        <v>422</v>
      </c>
      <c r="C164" s="135" t="s">
        <v>256</v>
      </c>
      <c r="D164" s="135" t="s">
        <v>256</v>
      </c>
      <c r="E164" s="68"/>
      <c r="F164" s="68" t="s">
        <v>256</v>
      </c>
      <c r="G164" s="61"/>
    </row>
    <row r="165" spans="1:7" x14ac:dyDescent="0.25">
      <c r="A165" s="35" t="s">
        <v>1217</v>
      </c>
      <c r="B165" s="136" t="s">
        <v>422</v>
      </c>
      <c r="C165" s="135" t="s">
        <v>256</v>
      </c>
      <c r="D165" s="135" t="s">
        <v>256</v>
      </c>
      <c r="E165" s="68"/>
      <c r="F165" s="68" t="s">
        <v>256</v>
      </c>
      <c r="G165" s="61"/>
    </row>
    <row r="166" spans="1:7" x14ac:dyDescent="0.25">
      <c r="A166" s="35" t="s">
        <v>1218</v>
      </c>
      <c r="B166" s="136" t="s">
        <v>422</v>
      </c>
      <c r="C166" s="135" t="s">
        <v>256</v>
      </c>
      <c r="D166" s="135" t="s">
        <v>256</v>
      </c>
      <c r="E166" s="68"/>
      <c r="F166" s="68" t="s">
        <v>256</v>
      </c>
      <c r="G166" s="61"/>
    </row>
    <row r="167" spans="1:7" x14ac:dyDescent="0.25">
      <c r="A167" s="35" t="s">
        <v>1219</v>
      </c>
      <c r="B167" s="136" t="s">
        <v>422</v>
      </c>
      <c r="C167" s="135" t="s">
        <v>256</v>
      </c>
      <c r="D167" s="135" t="s">
        <v>256</v>
      </c>
      <c r="E167" s="68"/>
      <c r="F167" s="68" t="s">
        <v>256</v>
      </c>
      <c r="G167" s="61"/>
    </row>
    <row r="168" spans="1:7" x14ac:dyDescent="0.25">
      <c r="A168" s="35" t="s">
        <v>1220</v>
      </c>
      <c r="B168" s="136" t="s">
        <v>422</v>
      </c>
      <c r="C168" s="135" t="s">
        <v>256</v>
      </c>
      <c r="D168" s="135" t="s">
        <v>256</v>
      </c>
      <c r="E168" s="68"/>
      <c r="F168" s="68" t="s">
        <v>256</v>
      </c>
      <c r="G168" s="61"/>
    </row>
    <row r="169" spans="1:7" x14ac:dyDescent="0.25">
      <c r="A169" s="35" t="s">
        <v>1221</v>
      </c>
      <c r="B169" s="136" t="s">
        <v>422</v>
      </c>
      <c r="C169" s="135" t="s">
        <v>256</v>
      </c>
      <c r="D169" s="135" t="s">
        <v>256</v>
      </c>
      <c r="E169" s="68"/>
      <c r="F169" s="68" t="s">
        <v>256</v>
      </c>
      <c r="G169" s="61"/>
    </row>
    <row r="170" spans="1:7" x14ac:dyDescent="0.25">
      <c r="A170" s="35" t="s">
        <v>1222</v>
      </c>
      <c r="B170" s="136" t="s">
        <v>422</v>
      </c>
      <c r="C170" s="135" t="s">
        <v>256</v>
      </c>
      <c r="D170" s="135" t="s">
        <v>256</v>
      </c>
      <c r="E170" s="68"/>
      <c r="F170" s="68" t="s">
        <v>256</v>
      </c>
      <c r="G170" s="61"/>
    </row>
    <row r="171" spans="1:7" x14ac:dyDescent="0.25">
      <c r="A171" s="35" t="s">
        <v>1223</v>
      </c>
      <c r="B171" s="136" t="s">
        <v>422</v>
      </c>
      <c r="C171" s="135" t="s">
        <v>256</v>
      </c>
      <c r="D171" s="135" t="s">
        <v>256</v>
      </c>
      <c r="E171" s="68"/>
      <c r="F171" s="68" t="s">
        <v>256</v>
      </c>
      <c r="G171" s="61"/>
    </row>
    <row r="172" spans="1:7" x14ac:dyDescent="0.25">
      <c r="A172" s="35" t="s">
        <v>1224</v>
      </c>
      <c r="B172" s="136" t="s">
        <v>422</v>
      </c>
      <c r="C172" s="135" t="s">
        <v>256</v>
      </c>
      <c r="D172" s="135" t="s">
        <v>256</v>
      </c>
      <c r="E172" s="68"/>
      <c r="F172" s="68" t="s">
        <v>256</v>
      </c>
      <c r="G172" s="61"/>
    </row>
    <row r="173" spans="1:7" x14ac:dyDescent="0.25">
      <c r="A173" s="35" t="s">
        <v>1225</v>
      </c>
      <c r="B173" s="136" t="s">
        <v>422</v>
      </c>
      <c r="C173" s="135" t="s">
        <v>256</v>
      </c>
      <c r="D173" s="135" t="s">
        <v>256</v>
      </c>
      <c r="E173" s="68"/>
      <c r="F173" s="68" t="s">
        <v>256</v>
      </c>
      <c r="G173" s="61"/>
    </row>
    <row r="174" spans="1:7" x14ac:dyDescent="0.25">
      <c r="A174" s="35" t="s">
        <v>1226</v>
      </c>
      <c r="B174" s="136" t="s">
        <v>422</v>
      </c>
      <c r="C174" s="135" t="s">
        <v>256</v>
      </c>
      <c r="D174" s="135" t="s">
        <v>256</v>
      </c>
      <c r="E174" s="68"/>
      <c r="F174" s="68" t="s">
        <v>256</v>
      </c>
      <c r="G174" s="61"/>
    </row>
    <row r="175" spans="1:7" x14ac:dyDescent="0.25">
      <c r="A175" s="35" t="s">
        <v>1227</v>
      </c>
      <c r="B175" s="136" t="s">
        <v>422</v>
      </c>
      <c r="C175" s="135" t="s">
        <v>256</v>
      </c>
      <c r="D175" s="135" t="s">
        <v>256</v>
      </c>
      <c r="E175" s="68"/>
      <c r="F175" s="68" t="s">
        <v>256</v>
      </c>
      <c r="G175" s="61"/>
    </row>
    <row r="176" spans="1:7" x14ac:dyDescent="0.25">
      <c r="A176" s="35" t="s">
        <v>1228</v>
      </c>
      <c r="B176" s="136" t="s">
        <v>422</v>
      </c>
      <c r="C176" s="135" t="s">
        <v>256</v>
      </c>
      <c r="D176" s="135" t="s">
        <v>256</v>
      </c>
      <c r="E176" s="68"/>
      <c r="F176" s="68" t="s">
        <v>256</v>
      </c>
      <c r="G176" s="61"/>
    </row>
    <row r="177" spans="1:7" x14ac:dyDescent="0.25">
      <c r="A177" s="35" t="s">
        <v>1229</v>
      </c>
      <c r="B177" s="136" t="s">
        <v>422</v>
      </c>
      <c r="C177" s="135" t="s">
        <v>256</v>
      </c>
      <c r="D177" s="135" t="s">
        <v>256</v>
      </c>
      <c r="E177" s="68"/>
      <c r="F177" s="68" t="s">
        <v>256</v>
      </c>
      <c r="G177" s="61"/>
    </row>
    <row r="178" spans="1:7" x14ac:dyDescent="0.25">
      <c r="A178" s="35" t="s">
        <v>1230</v>
      </c>
      <c r="B178" s="136" t="s">
        <v>422</v>
      </c>
      <c r="C178" s="135" t="s">
        <v>256</v>
      </c>
      <c r="D178" s="135" t="s">
        <v>256</v>
      </c>
      <c r="E178" s="68"/>
      <c r="F178" s="68" t="s">
        <v>256</v>
      </c>
      <c r="G178" s="61"/>
    </row>
    <row r="179" spans="1:7" x14ac:dyDescent="0.25">
      <c r="A179" s="35" t="s">
        <v>1231</v>
      </c>
      <c r="B179" s="136" t="s">
        <v>422</v>
      </c>
      <c r="C179" s="135" t="s">
        <v>256</v>
      </c>
      <c r="D179" s="135" t="s">
        <v>256</v>
      </c>
      <c r="E179" s="68"/>
      <c r="F179" s="68" t="s">
        <v>256</v>
      </c>
      <c r="G179" s="61"/>
    </row>
    <row r="180" spans="1:7" x14ac:dyDescent="0.25">
      <c r="A180" s="35" t="s">
        <v>1232</v>
      </c>
      <c r="B180" s="136" t="s">
        <v>422</v>
      </c>
      <c r="C180" s="135" t="s">
        <v>256</v>
      </c>
      <c r="D180" s="135" t="s">
        <v>256</v>
      </c>
      <c r="E180" s="68"/>
      <c r="F180" s="68" t="s">
        <v>256</v>
      </c>
      <c r="G180" s="61"/>
    </row>
    <row r="181" spans="1:7" x14ac:dyDescent="0.25">
      <c r="A181" s="35" t="s">
        <v>1233</v>
      </c>
      <c r="B181" s="136" t="s">
        <v>422</v>
      </c>
      <c r="C181" s="135" t="s">
        <v>256</v>
      </c>
      <c r="D181" s="135" t="s">
        <v>256</v>
      </c>
      <c r="E181" s="68"/>
      <c r="F181" s="68" t="s">
        <v>256</v>
      </c>
      <c r="G181" s="61"/>
    </row>
    <row r="182" spans="1:7" x14ac:dyDescent="0.25">
      <c r="A182" s="35" t="s">
        <v>1234</v>
      </c>
      <c r="B182" s="136" t="s">
        <v>422</v>
      </c>
      <c r="C182" s="135" t="s">
        <v>256</v>
      </c>
      <c r="D182" s="135" t="s">
        <v>256</v>
      </c>
      <c r="E182" s="68"/>
      <c r="F182" s="68" t="s">
        <v>256</v>
      </c>
      <c r="G182" s="61"/>
    </row>
    <row r="183" spans="1:7" x14ac:dyDescent="0.25">
      <c r="A183" s="35" t="s">
        <v>1235</v>
      </c>
      <c r="B183" s="136" t="s">
        <v>422</v>
      </c>
      <c r="C183" s="135" t="s">
        <v>256</v>
      </c>
      <c r="D183" s="135" t="s">
        <v>256</v>
      </c>
      <c r="E183" s="68"/>
      <c r="F183" s="68" t="s">
        <v>256</v>
      </c>
      <c r="G183" s="61"/>
    </row>
    <row r="184" spans="1:7" x14ac:dyDescent="0.25">
      <c r="A184" s="35" t="s">
        <v>1236</v>
      </c>
      <c r="B184" s="136" t="s">
        <v>422</v>
      </c>
      <c r="C184" s="135" t="s">
        <v>256</v>
      </c>
      <c r="D184" s="135" t="s">
        <v>256</v>
      </c>
      <c r="E184" s="68"/>
      <c r="F184" s="68" t="s">
        <v>256</v>
      </c>
      <c r="G184" s="61"/>
    </row>
    <row r="185" spans="1:7" x14ac:dyDescent="0.25">
      <c r="A185" s="35" t="s">
        <v>1237</v>
      </c>
      <c r="B185" s="136" t="s">
        <v>422</v>
      </c>
      <c r="C185" s="135" t="s">
        <v>256</v>
      </c>
      <c r="D185" s="135" t="s">
        <v>256</v>
      </c>
      <c r="E185" s="68"/>
      <c r="F185" s="68" t="s">
        <v>256</v>
      </c>
      <c r="G185" s="61"/>
    </row>
    <row r="186" spans="1:7" x14ac:dyDescent="0.25">
      <c r="A186" s="35" t="s">
        <v>1238</v>
      </c>
      <c r="B186" s="136" t="s">
        <v>422</v>
      </c>
      <c r="C186" s="135" t="s">
        <v>256</v>
      </c>
      <c r="D186" s="135" t="s">
        <v>256</v>
      </c>
      <c r="E186" s="68"/>
      <c r="F186" s="68" t="s">
        <v>256</v>
      </c>
      <c r="G186" s="61"/>
    </row>
    <row r="187" spans="1:7" x14ac:dyDescent="0.25">
      <c r="A187" s="82"/>
      <c r="B187" s="110" t="s">
        <v>1239</v>
      </c>
      <c r="C187" s="82" t="s">
        <v>290</v>
      </c>
      <c r="D187" s="82" t="s">
        <v>291</v>
      </c>
      <c r="E187" s="82"/>
      <c r="F187" s="82" t="s">
        <v>251</v>
      </c>
      <c r="G187" s="82"/>
    </row>
    <row r="188" spans="1:7" x14ac:dyDescent="0.25">
      <c r="A188" s="35" t="s">
        <v>1240</v>
      </c>
      <c r="B188" s="35" t="s">
        <v>462</v>
      </c>
      <c r="C188" s="135">
        <v>1</v>
      </c>
      <c r="D188" s="135" t="s">
        <v>256</v>
      </c>
      <c r="E188" s="69"/>
      <c r="F188" s="135">
        <v>1</v>
      </c>
      <c r="G188" s="61"/>
    </row>
    <row r="189" spans="1:7" x14ac:dyDescent="0.25">
      <c r="A189" s="35" t="s">
        <v>1241</v>
      </c>
      <c r="B189" s="35" t="s">
        <v>464</v>
      </c>
      <c r="C189" s="135" t="s">
        <v>256</v>
      </c>
      <c r="D189" s="135" t="s">
        <v>256</v>
      </c>
      <c r="E189" s="69"/>
      <c r="F189" s="135" t="s">
        <v>256</v>
      </c>
      <c r="G189" s="61"/>
    </row>
    <row r="190" spans="1:7" x14ac:dyDescent="0.25">
      <c r="A190" s="35" t="s">
        <v>1242</v>
      </c>
      <c r="B190" s="35" t="s">
        <v>258</v>
      </c>
      <c r="C190" s="135" t="s">
        <v>256</v>
      </c>
      <c r="D190" s="135" t="s">
        <v>256</v>
      </c>
      <c r="E190" s="69"/>
      <c r="F190" s="135" t="s">
        <v>256</v>
      </c>
      <c r="G190" s="61"/>
    </row>
    <row r="191" spans="1:7" x14ac:dyDescent="0.25">
      <c r="A191" s="35" t="s">
        <v>1243</v>
      </c>
      <c r="B191" s="35"/>
      <c r="C191" s="68"/>
      <c r="D191" s="68"/>
      <c r="E191" s="69"/>
      <c r="F191" s="68"/>
      <c r="G191" s="61"/>
    </row>
    <row r="192" spans="1:7" x14ac:dyDescent="0.25">
      <c r="A192" s="35" t="s">
        <v>1244</v>
      </c>
      <c r="B192" s="35"/>
      <c r="C192" s="68"/>
      <c r="D192" s="68"/>
      <c r="E192" s="69"/>
      <c r="F192" s="68"/>
      <c r="G192" s="61"/>
    </row>
    <row r="193" spans="1:7" x14ac:dyDescent="0.25">
      <c r="A193" s="35" t="s">
        <v>1245</v>
      </c>
      <c r="B193" s="35"/>
      <c r="C193" s="68"/>
      <c r="D193" s="68"/>
      <c r="E193" s="69"/>
      <c r="F193" s="68"/>
      <c r="G193" s="61"/>
    </row>
    <row r="194" spans="1:7" x14ac:dyDescent="0.25">
      <c r="A194" s="35" t="s">
        <v>1246</v>
      </c>
      <c r="B194" s="35"/>
      <c r="C194" s="68"/>
      <c r="D194" s="68"/>
      <c r="E194" s="69"/>
      <c r="F194" s="68"/>
      <c r="G194" s="61"/>
    </row>
    <row r="195" spans="1:7" x14ac:dyDescent="0.25">
      <c r="A195" s="35" t="s">
        <v>1247</v>
      </c>
      <c r="B195" s="35"/>
      <c r="C195" s="68"/>
      <c r="D195" s="68"/>
      <c r="E195" s="69"/>
      <c r="F195" s="68"/>
      <c r="G195" s="61"/>
    </row>
    <row r="196" spans="1:7" x14ac:dyDescent="0.25">
      <c r="A196" s="35" t="s">
        <v>1248</v>
      </c>
      <c r="B196" s="35"/>
      <c r="C196" s="68"/>
      <c r="D196" s="68"/>
      <c r="E196" s="69"/>
      <c r="F196" s="68"/>
      <c r="G196" s="61"/>
    </row>
    <row r="197" spans="1:7" x14ac:dyDescent="0.25">
      <c r="A197" s="82"/>
      <c r="B197" s="110" t="s">
        <v>1249</v>
      </c>
      <c r="C197" s="82" t="s">
        <v>290</v>
      </c>
      <c r="D197" s="82" t="s">
        <v>291</v>
      </c>
      <c r="E197" s="82"/>
      <c r="F197" s="82" t="s">
        <v>251</v>
      </c>
      <c r="G197" s="82"/>
    </row>
    <row r="198" spans="1:7" x14ac:dyDescent="0.25">
      <c r="A198" s="35" t="s">
        <v>1250</v>
      </c>
      <c r="B198" s="35" t="s">
        <v>474</v>
      </c>
      <c r="C198" s="135">
        <v>0.33800000000000002</v>
      </c>
      <c r="D198" s="135" t="s">
        <v>256</v>
      </c>
      <c r="E198" s="69"/>
      <c r="F198" s="135">
        <v>0.33800000000000002</v>
      </c>
      <c r="G198" s="61"/>
    </row>
    <row r="199" spans="1:7" x14ac:dyDescent="0.25">
      <c r="A199" s="35" t="s">
        <v>1251</v>
      </c>
      <c r="B199" s="35" t="s">
        <v>476</v>
      </c>
      <c r="C199" s="135">
        <v>0.66200000000000003</v>
      </c>
      <c r="D199" s="135" t="s">
        <v>256</v>
      </c>
      <c r="E199" s="69"/>
      <c r="F199" s="135">
        <v>0.66200000000000003</v>
      </c>
      <c r="G199" s="61"/>
    </row>
    <row r="200" spans="1:7" x14ac:dyDescent="0.25">
      <c r="A200" s="35" t="s">
        <v>1252</v>
      </c>
      <c r="B200" s="35" t="s">
        <v>258</v>
      </c>
      <c r="C200" s="135" t="s">
        <v>256</v>
      </c>
      <c r="D200" s="135" t="s">
        <v>256</v>
      </c>
      <c r="E200" s="69"/>
      <c r="F200" s="135" t="s">
        <v>256</v>
      </c>
      <c r="G200" s="61"/>
    </row>
    <row r="201" spans="1:7" x14ac:dyDescent="0.25">
      <c r="A201" s="35" t="s">
        <v>1253</v>
      </c>
      <c r="B201" s="35"/>
      <c r="C201" s="35"/>
      <c r="D201" s="35"/>
      <c r="E201" s="33"/>
      <c r="F201" s="35"/>
      <c r="G201" s="61"/>
    </row>
    <row r="202" spans="1:7" x14ac:dyDescent="0.25">
      <c r="A202" s="35" t="s">
        <v>1254</v>
      </c>
      <c r="B202" s="35"/>
      <c r="C202" s="35"/>
      <c r="D202" s="35"/>
      <c r="E202" s="33"/>
      <c r="F202" s="35"/>
      <c r="G202" s="61"/>
    </row>
    <row r="203" spans="1:7" x14ac:dyDescent="0.25">
      <c r="A203" s="35" t="s">
        <v>1255</v>
      </c>
      <c r="B203" s="35"/>
      <c r="C203" s="35"/>
      <c r="D203" s="35"/>
      <c r="E203" s="33"/>
      <c r="F203" s="35"/>
      <c r="G203" s="61"/>
    </row>
    <row r="204" spans="1:7" x14ac:dyDescent="0.25">
      <c r="A204" s="35" t="s">
        <v>1256</v>
      </c>
      <c r="B204" s="35"/>
      <c r="C204" s="35"/>
      <c r="D204" s="35"/>
      <c r="E204" s="33"/>
      <c r="F204" s="35"/>
      <c r="G204" s="61"/>
    </row>
    <row r="205" spans="1:7" x14ac:dyDescent="0.25">
      <c r="A205" s="35" t="s">
        <v>1257</v>
      </c>
      <c r="B205" s="35"/>
      <c r="C205" s="35"/>
      <c r="D205" s="35"/>
      <c r="E205" s="33"/>
      <c r="F205" s="35"/>
      <c r="G205" s="61"/>
    </row>
    <row r="206" spans="1:7" x14ac:dyDescent="0.25">
      <c r="A206" s="35" t="s">
        <v>1258</v>
      </c>
      <c r="B206" s="35"/>
      <c r="C206" s="35"/>
      <c r="D206" s="35"/>
      <c r="E206" s="33"/>
      <c r="F206" s="35"/>
      <c r="G206" s="61"/>
    </row>
    <row r="207" spans="1:7" x14ac:dyDescent="0.25">
      <c r="A207" s="82"/>
      <c r="B207" s="110" t="s">
        <v>484</v>
      </c>
      <c r="C207" s="82" t="s">
        <v>290</v>
      </c>
      <c r="D207" s="82" t="s">
        <v>291</v>
      </c>
      <c r="E207" s="82"/>
      <c r="F207" s="82" t="s">
        <v>251</v>
      </c>
      <c r="G207" s="82"/>
    </row>
    <row r="208" spans="1:7" x14ac:dyDescent="0.25">
      <c r="A208" s="35" t="s">
        <v>1259</v>
      </c>
      <c r="B208" s="62" t="s">
        <v>486</v>
      </c>
      <c r="C208" s="135">
        <v>0.122</v>
      </c>
      <c r="D208" s="135" t="s">
        <v>256</v>
      </c>
      <c r="E208" s="69"/>
      <c r="F208" s="135">
        <v>0.122</v>
      </c>
      <c r="G208" s="61"/>
    </row>
    <row r="209" spans="1:7" x14ac:dyDescent="0.25">
      <c r="A209" s="35" t="s">
        <v>1260</v>
      </c>
      <c r="B209" s="62" t="s">
        <v>1261</v>
      </c>
      <c r="C209" s="135">
        <v>0.14299999999999999</v>
      </c>
      <c r="D209" s="135" t="s">
        <v>256</v>
      </c>
      <c r="E209" s="69"/>
      <c r="F209" s="135">
        <v>0.14299999999999999</v>
      </c>
      <c r="G209" s="61"/>
    </row>
    <row r="210" spans="1:7" x14ac:dyDescent="0.25">
      <c r="A210" s="35" t="s">
        <v>1262</v>
      </c>
      <c r="B210" s="62" t="s">
        <v>1263</v>
      </c>
      <c r="C210" s="135">
        <v>0.16200000000000001</v>
      </c>
      <c r="D210" s="135" t="s">
        <v>256</v>
      </c>
      <c r="E210" s="68"/>
      <c r="F210" s="135">
        <v>0.16200000000000001</v>
      </c>
      <c r="G210" s="61"/>
    </row>
    <row r="211" spans="1:7" x14ac:dyDescent="0.25">
      <c r="A211" s="35" t="s">
        <v>1264</v>
      </c>
      <c r="B211" s="62" t="s">
        <v>1265</v>
      </c>
      <c r="C211" s="135">
        <v>0.32800000000000001</v>
      </c>
      <c r="D211" s="135" t="s">
        <v>256</v>
      </c>
      <c r="E211" s="68"/>
      <c r="F211" s="135">
        <v>0.32800000000000001</v>
      </c>
      <c r="G211" s="61"/>
    </row>
    <row r="212" spans="1:7" x14ac:dyDescent="0.25">
      <c r="A212" s="35" t="s">
        <v>1266</v>
      </c>
      <c r="B212" s="62" t="s">
        <v>1267</v>
      </c>
      <c r="C212" s="135">
        <v>0.24399999999999999</v>
      </c>
      <c r="D212" s="135" t="s">
        <v>256</v>
      </c>
      <c r="E212" s="68"/>
      <c r="F212" s="135">
        <v>0.24399999999999999</v>
      </c>
      <c r="G212" s="61"/>
    </row>
    <row r="213" spans="1:7" x14ac:dyDescent="0.25">
      <c r="A213" s="35" t="s">
        <v>1268</v>
      </c>
      <c r="B213" s="59"/>
      <c r="C213" s="68"/>
      <c r="D213" s="68"/>
      <c r="E213" s="68"/>
      <c r="F213" s="68"/>
      <c r="G213" s="61"/>
    </row>
    <row r="214" spans="1:7" x14ac:dyDescent="0.25">
      <c r="A214" s="35" t="s">
        <v>1269</v>
      </c>
      <c r="B214" s="59"/>
      <c r="C214" s="68"/>
      <c r="D214" s="68"/>
      <c r="E214" s="68"/>
      <c r="F214" s="68"/>
      <c r="G214" s="61"/>
    </row>
    <row r="215" spans="1:7" x14ac:dyDescent="0.25">
      <c r="A215" s="35" t="s">
        <v>1270</v>
      </c>
      <c r="B215" s="62"/>
      <c r="C215" s="68"/>
      <c r="D215" s="68"/>
      <c r="E215" s="68"/>
      <c r="F215" s="68"/>
      <c r="G215" s="61"/>
    </row>
    <row r="216" spans="1:7" x14ac:dyDescent="0.25">
      <c r="A216" s="35" t="s">
        <v>1271</v>
      </c>
      <c r="B216" s="62"/>
      <c r="C216" s="68"/>
      <c r="D216" s="68"/>
      <c r="E216" s="68"/>
      <c r="F216" s="68"/>
      <c r="G216" s="61"/>
    </row>
    <row r="217" spans="1:7" x14ac:dyDescent="0.25">
      <c r="A217" s="82"/>
      <c r="B217" s="110" t="s">
        <v>499</v>
      </c>
      <c r="C217" s="82" t="s">
        <v>290</v>
      </c>
      <c r="D217" s="82" t="s">
        <v>291</v>
      </c>
      <c r="E217" s="82"/>
      <c r="F217" s="82" t="s">
        <v>251</v>
      </c>
      <c r="G217" s="82"/>
    </row>
    <row r="218" spans="1:7" x14ac:dyDescent="0.25">
      <c r="A218" s="35" t="s">
        <v>1272</v>
      </c>
      <c r="B218" s="35" t="s">
        <v>501</v>
      </c>
      <c r="C218" s="135" t="s">
        <v>256</v>
      </c>
      <c r="D218" s="135" t="s">
        <v>256</v>
      </c>
      <c r="E218" s="69"/>
      <c r="F218" s="135" t="s">
        <v>256</v>
      </c>
      <c r="G218" s="61"/>
    </row>
    <row r="219" spans="1:7" x14ac:dyDescent="0.25">
      <c r="A219" s="35" t="s">
        <v>1273</v>
      </c>
      <c r="B219" s="63"/>
      <c r="C219" s="68"/>
      <c r="D219" s="68"/>
      <c r="E219" s="69"/>
      <c r="F219" s="68"/>
      <c r="G219" s="61"/>
    </row>
    <row r="220" spans="1:7" x14ac:dyDescent="0.25">
      <c r="A220" s="35" t="s">
        <v>1274</v>
      </c>
      <c r="B220" s="63"/>
      <c r="C220" s="68"/>
      <c r="D220" s="68"/>
      <c r="E220" s="69"/>
      <c r="F220" s="68"/>
      <c r="G220" s="61"/>
    </row>
    <row r="221" spans="1:7" x14ac:dyDescent="0.25">
      <c r="A221" s="35" t="s">
        <v>1275</v>
      </c>
      <c r="B221" s="63"/>
      <c r="C221" s="68"/>
      <c r="D221" s="68"/>
      <c r="E221" s="69"/>
      <c r="F221" s="68"/>
      <c r="G221" s="61"/>
    </row>
    <row r="222" spans="1:7" x14ac:dyDescent="0.25">
      <c r="A222" s="35" t="s">
        <v>1276</v>
      </c>
      <c r="B222" s="63"/>
      <c r="C222" s="68"/>
      <c r="D222" s="68"/>
      <c r="E222" s="69"/>
      <c r="F222" s="68"/>
      <c r="G222" s="61"/>
    </row>
    <row r="223" spans="1:7" x14ac:dyDescent="0.25">
      <c r="A223" s="35" t="s">
        <v>1277</v>
      </c>
      <c r="B223" s="61"/>
      <c r="C223" s="61"/>
      <c r="D223" s="61"/>
      <c r="E223" s="61"/>
      <c r="F223" s="61"/>
      <c r="G223" s="61"/>
    </row>
    <row r="224" spans="1:7" x14ac:dyDescent="0.25">
      <c r="A224" s="35" t="s">
        <v>1278</v>
      </c>
      <c r="B224" s="61"/>
      <c r="C224" s="61"/>
      <c r="D224" s="61"/>
      <c r="E224" s="61"/>
      <c r="F224" s="61"/>
      <c r="G224" s="61"/>
    </row>
    <row r="225" spans="1:7" x14ac:dyDescent="0.25">
      <c r="A225" s="35" t="s">
        <v>1279</v>
      </c>
      <c r="B225" s="61"/>
      <c r="C225" s="61"/>
      <c r="D225" s="61"/>
      <c r="E225" s="61"/>
      <c r="F225" s="61"/>
      <c r="G225" s="61"/>
    </row>
    <row r="226" spans="1:7" ht="18.75" customHeight="1" x14ac:dyDescent="0.25">
      <c r="A226" s="83"/>
      <c r="B226" s="154" t="s">
        <v>1280</v>
      </c>
      <c r="C226" s="83"/>
      <c r="D226" s="83"/>
      <c r="E226" s="83"/>
      <c r="F226" s="84"/>
      <c r="G226" s="84"/>
    </row>
    <row r="227" spans="1:7" x14ac:dyDescent="0.25">
      <c r="A227" s="82"/>
      <c r="B227" s="110" t="s">
        <v>506</v>
      </c>
      <c r="C227" s="82" t="s">
        <v>507</v>
      </c>
      <c r="D227" s="82" t="s">
        <v>508</v>
      </c>
      <c r="E227" s="85"/>
      <c r="F227" s="82" t="s">
        <v>290</v>
      </c>
      <c r="G227" s="82" t="s">
        <v>509</v>
      </c>
    </row>
    <row r="228" spans="1:7" x14ac:dyDescent="0.25">
      <c r="A228" s="35" t="s">
        <v>1281</v>
      </c>
      <c r="B228" s="61" t="s">
        <v>511</v>
      </c>
      <c r="C228" s="129">
        <f>AVERAGE(C231:C254)</f>
        <v>31.204761904761913</v>
      </c>
      <c r="D228" s="133"/>
      <c r="E228" s="64"/>
      <c r="F228" s="42"/>
      <c r="G228" s="42"/>
    </row>
    <row r="229" spans="1:7" x14ac:dyDescent="0.25">
      <c r="A229" s="64"/>
      <c r="B229" s="65"/>
      <c r="C229" s="64"/>
      <c r="D229" s="64"/>
      <c r="E229" s="64"/>
      <c r="F229" s="42"/>
      <c r="G229" s="42"/>
    </row>
    <row r="230" spans="1:7" x14ac:dyDescent="0.25">
      <c r="A230" s="35"/>
      <c r="B230" s="61" t="s">
        <v>512</v>
      </c>
      <c r="C230" s="64"/>
      <c r="D230" s="64"/>
      <c r="E230" s="64"/>
      <c r="F230" s="42"/>
      <c r="G230" s="42"/>
    </row>
    <row r="231" spans="1:7" x14ac:dyDescent="0.25">
      <c r="A231" s="35" t="s">
        <v>1282</v>
      </c>
      <c r="B231" s="136" t="s">
        <v>514</v>
      </c>
      <c r="C231" s="129">
        <v>0</v>
      </c>
      <c r="D231" s="132">
        <v>1</v>
      </c>
      <c r="E231" s="64"/>
      <c r="F231" s="70">
        <f t="shared" ref="F231:F254" si="1">IF($C$255=0,"",IF(C231="[for completion]","",IF(C231="","",C231/$C$255)))</f>
        <v>0</v>
      </c>
      <c r="G231" s="70">
        <f t="shared" ref="G231:G254" si="2">IF($D$255=0,"",IF(D231="[for completion]","",IF(D231="","",D231/$D$255)))</f>
        <v>5.1733057423693739E-4</v>
      </c>
    </row>
    <row r="232" spans="1:7" x14ac:dyDescent="0.25">
      <c r="A232" s="35" t="s">
        <v>1283</v>
      </c>
      <c r="B232" s="136" t="s">
        <v>516</v>
      </c>
      <c r="C232" s="129">
        <v>0</v>
      </c>
      <c r="D232" s="132">
        <v>1</v>
      </c>
      <c r="E232" s="64"/>
      <c r="F232" s="70">
        <f t="shared" si="1"/>
        <v>0</v>
      </c>
      <c r="G232" s="70">
        <f t="shared" si="2"/>
        <v>5.1733057423693739E-4</v>
      </c>
    </row>
    <row r="233" spans="1:7" x14ac:dyDescent="0.25">
      <c r="A233" s="35" t="s">
        <v>1284</v>
      </c>
      <c r="B233" s="136" t="s">
        <v>518</v>
      </c>
      <c r="C233" s="129">
        <v>0.4</v>
      </c>
      <c r="D233" s="132">
        <v>6</v>
      </c>
      <c r="E233" s="64"/>
      <c r="F233" s="70">
        <f t="shared" si="1"/>
        <v>6.1040744697085289E-4</v>
      </c>
      <c r="G233" s="70">
        <f t="shared" si="2"/>
        <v>3.1039834454216243E-3</v>
      </c>
    </row>
    <row r="234" spans="1:7" x14ac:dyDescent="0.25">
      <c r="A234" s="35" t="s">
        <v>1285</v>
      </c>
      <c r="B234" s="136" t="s">
        <v>520</v>
      </c>
      <c r="C234" s="129">
        <v>2.1</v>
      </c>
      <c r="D234" s="132">
        <v>24</v>
      </c>
      <c r="E234" s="64"/>
      <c r="F234" s="70">
        <f t="shared" si="1"/>
        <v>3.2046390965969778E-3</v>
      </c>
      <c r="G234" s="70">
        <f t="shared" si="2"/>
        <v>1.2415933781686497E-2</v>
      </c>
    </row>
    <row r="235" spans="1:7" x14ac:dyDescent="0.25">
      <c r="A235" s="35" t="s">
        <v>1286</v>
      </c>
      <c r="B235" s="136" t="s">
        <v>522</v>
      </c>
      <c r="C235" s="129">
        <v>8.6</v>
      </c>
      <c r="D235" s="132">
        <v>68</v>
      </c>
      <c r="E235" s="64"/>
      <c r="F235" s="70">
        <f t="shared" si="1"/>
        <v>1.3123760109873336E-2</v>
      </c>
      <c r="G235" s="70">
        <f t="shared" si="2"/>
        <v>3.5178479048111742E-2</v>
      </c>
    </row>
    <row r="236" spans="1:7" x14ac:dyDescent="0.25">
      <c r="A236" s="35" t="s">
        <v>1287</v>
      </c>
      <c r="B236" s="136" t="s">
        <v>524</v>
      </c>
      <c r="C236" s="129">
        <v>26</v>
      </c>
      <c r="D236" s="132">
        <v>149</v>
      </c>
      <c r="E236" s="64"/>
      <c r="F236" s="70">
        <f t="shared" si="1"/>
        <v>3.9676484053105435E-2</v>
      </c>
      <c r="G236" s="70">
        <f t="shared" si="2"/>
        <v>7.7082255561303673E-2</v>
      </c>
    </row>
    <row r="237" spans="1:7" x14ac:dyDescent="0.25">
      <c r="A237" s="35" t="s">
        <v>1288</v>
      </c>
      <c r="B237" s="136" t="s">
        <v>526</v>
      </c>
      <c r="C237" s="129">
        <v>52.6</v>
      </c>
      <c r="D237" s="132">
        <v>233</v>
      </c>
      <c r="E237" s="64"/>
      <c r="F237" s="70">
        <f t="shared" si="1"/>
        <v>8.0268579276667154E-2</v>
      </c>
      <c r="G237" s="70">
        <f t="shared" si="2"/>
        <v>0.12053802379720642</v>
      </c>
    </row>
    <row r="238" spans="1:7" x14ac:dyDescent="0.25">
      <c r="A238" s="35" t="s">
        <v>1289</v>
      </c>
      <c r="B238" s="136" t="s">
        <v>528</v>
      </c>
      <c r="C238" s="129">
        <v>77.5</v>
      </c>
      <c r="D238" s="132">
        <v>281</v>
      </c>
      <c r="E238" s="64"/>
      <c r="F238" s="70">
        <f t="shared" si="1"/>
        <v>0.11826644285060274</v>
      </c>
      <c r="G238" s="70">
        <f t="shared" si="2"/>
        <v>0.1453698913605794</v>
      </c>
    </row>
    <row r="239" spans="1:7" x14ac:dyDescent="0.25">
      <c r="A239" s="35" t="s">
        <v>1290</v>
      </c>
      <c r="B239" s="136" t="s">
        <v>530</v>
      </c>
      <c r="C239" s="129">
        <v>111.9</v>
      </c>
      <c r="D239" s="132">
        <v>344</v>
      </c>
      <c r="E239" s="64"/>
      <c r="F239" s="70">
        <f t="shared" si="1"/>
        <v>0.17076148329009611</v>
      </c>
      <c r="G239" s="70">
        <f t="shared" si="2"/>
        <v>0.17796171753750648</v>
      </c>
    </row>
    <row r="240" spans="1:7" x14ac:dyDescent="0.25">
      <c r="A240" s="35" t="s">
        <v>1291</v>
      </c>
      <c r="B240" s="136" t="s">
        <v>532</v>
      </c>
      <c r="C240" s="129">
        <v>105.5</v>
      </c>
      <c r="D240" s="132">
        <v>282</v>
      </c>
      <c r="E240" s="61"/>
      <c r="F240" s="70">
        <f t="shared" si="1"/>
        <v>0.16099496413856246</v>
      </c>
      <c r="G240" s="70">
        <f t="shared" si="2"/>
        <v>0.14588722193481635</v>
      </c>
    </row>
    <row r="241" spans="1:7" x14ac:dyDescent="0.25">
      <c r="A241" s="35" t="s">
        <v>1292</v>
      </c>
      <c r="B241" s="136" t="s">
        <v>534</v>
      </c>
      <c r="C241" s="129">
        <v>87.1</v>
      </c>
      <c r="D241" s="132">
        <v>206</v>
      </c>
      <c r="E241" s="61"/>
      <c r="F241" s="70">
        <f t="shared" si="1"/>
        <v>0.1329162215779032</v>
      </c>
      <c r="G241" s="70">
        <f t="shared" si="2"/>
        <v>0.1065700982928091</v>
      </c>
    </row>
    <row r="242" spans="1:7" x14ac:dyDescent="0.25">
      <c r="A242" s="35" t="s">
        <v>1293</v>
      </c>
      <c r="B242" s="136" t="s">
        <v>536</v>
      </c>
      <c r="C242" s="129">
        <v>62.1</v>
      </c>
      <c r="D242" s="132">
        <v>132</v>
      </c>
      <c r="E242" s="61"/>
      <c r="F242" s="70">
        <f t="shared" si="1"/>
        <v>9.4765756142224905E-2</v>
      </c>
      <c r="G242" s="70">
        <f t="shared" si="2"/>
        <v>6.8287635799275742E-2</v>
      </c>
    </row>
    <row r="243" spans="1:7" x14ac:dyDescent="0.25">
      <c r="A243" s="35" t="s">
        <v>1294</v>
      </c>
      <c r="B243" s="136" t="s">
        <v>538</v>
      </c>
      <c r="C243" s="129">
        <v>40.700000000000003</v>
      </c>
      <c r="D243" s="132">
        <v>78</v>
      </c>
      <c r="E243" s="61"/>
      <c r="F243" s="70">
        <f t="shared" si="1"/>
        <v>6.2108957729284285E-2</v>
      </c>
      <c r="G243" s="70">
        <f t="shared" si="2"/>
        <v>4.035178479048112E-2</v>
      </c>
    </row>
    <row r="244" spans="1:7" x14ac:dyDescent="0.25">
      <c r="A244" s="35" t="s">
        <v>1295</v>
      </c>
      <c r="B244" s="136" t="s">
        <v>540</v>
      </c>
      <c r="C244" s="129">
        <v>33.5</v>
      </c>
      <c r="D244" s="132">
        <v>59</v>
      </c>
      <c r="E244" s="61"/>
      <c r="F244" s="70">
        <f t="shared" si="1"/>
        <v>5.1121623683808931E-2</v>
      </c>
      <c r="G244" s="70">
        <f t="shared" si="2"/>
        <v>3.0522503879979308E-2</v>
      </c>
    </row>
    <row r="245" spans="1:7" x14ac:dyDescent="0.25">
      <c r="A245" s="35" t="s">
        <v>1296</v>
      </c>
      <c r="B245" s="136" t="s">
        <v>542</v>
      </c>
      <c r="C245" s="129">
        <v>19.100000000000001</v>
      </c>
      <c r="D245" s="132">
        <v>31</v>
      </c>
      <c r="E245" s="61"/>
      <c r="F245" s="70">
        <f t="shared" si="1"/>
        <v>2.9146955592858226E-2</v>
      </c>
      <c r="G245" s="70">
        <f t="shared" si="2"/>
        <v>1.6037247801345061E-2</v>
      </c>
    </row>
    <row r="246" spans="1:7" x14ac:dyDescent="0.25">
      <c r="A246" s="35" t="s">
        <v>1297</v>
      </c>
      <c r="B246" s="136" t="s">
        <v>544</v>
      </c>
      <c r="C246" s="129">
        <v>8.6999999999999993</v>
      </c>
      <c r="D246" s="132">
        <v>13</v>
      </c>
      <c r="E246" s="35"/>
      <c r="F246" s="70">
        <f t="shared" si="1"/>
        <v>1.3276361971616048E-2</v>
      </c>
      <c r="G246" s="70">
        <f t="shared" si="2"/>
        <v>6.725297465080186E-3</v>
      </c>
    </row>
    <row r="247" spans="1:7" x14ac:dyDescent="0.25">
      <c r="A247" s="35" t="s">
        <v>1298</v>
      </c>
      <c r="B247" s="136" t="s">
        <v>546</v>
      </c>
      <c r="C247" s="129">
        <v>7.3</v>
      </c>
      <c r="D247" s="132">
        <v>10</v>
      </c>
      <c r="E247" s="57"/>
      <c r="F247" s="70">
        <f t="shared" si="1"/>
        <v>1.1139935907218065E-2</v>
      </c>
      <c r="G247" s="70">
        <f t="shared" si="2"/>
        <v>5.1733057423693739E-3</v>
      </c>
    </row>
    <row r="248" spans="1:7" x14ac:dyDescent="0.25">
      <c r="A248" s="35" t="s">
        <v>1299</v>
      </c>
      <c r="B248" s="136" t="s">
        <v>548</v>
      </c>
      <c r="C248" s="129">
        <v>5.2</v>
      </c>
      <c r="D248" s="132">
        <v>7</v>
      </c>
      <c r="E248" s="57"/>
      <c r="F248" s="70">
        <f t="shared" si="1"/>
        <v>7.9352968106210873E-3</v>
      </c>
      <c r="G248" s="70">
        <f t="shared" si="2"/>
        <v>3.6213140196585617E-3</v>
      </c>
    </row>
    <row r="249" spans="1:7" x14ac:dyDescent="0.25">
      <c r="A249" s="35" t="s">
        <v>1300</v>
      </c>
      <c r="B249" s="136" t="s">
        <v>550</v>
      </c>
      <c r="C249" s="129">
        <v>2.5</v>
      </c>
      <c r="D249" s="132">
        <v>3</v>
      </c>
      <c r="E249" s="57"/>
      <c r="F249" s="70">
        <f t="shared" si="1"/>
        <v>3.8150465435678304E-3</v>
      </c>
      <c r="G249" s="70">
        <f t="shared" si="2"/>
        <v>1.5519917227108122E-3</v>
      </c>
    </row>
    <row r="250" spans="1:7" x14ac:dyDescent="0.25">
      <c r="A250" s="35" t="s">
        <v>1301</v>
      </c>
      <c r="B250" s="136" t="s">
        <v>552</v>
      </c>
      <c r="C250" s="129">
        <v>3.5</v>
      </c>
      <c r="D250" s="132">
        <v>4</v>
      </c>
      <c r="E250" s="57"/>
      <c r="F250" s="70">
        <f t="shared" si="1"/>
        <v>5.3410651609949629E-3</v>
      </c>
      <c r="G250" s="70">
        <f t="shared" si="2"/>
        <v>2.0693222969477496E-3</v>
      </c>
    </row>
    <row r="251" spans="1:7" x14ac:dyDescent="0.25">
      <c r="A251" s="35" t="s">
        <v>1302</v>
      </c>
      <c r="B251" s="136" t="s">
        <v>554</v>
      </c>
      <c r="C251" s="129" t="s">
        <v>256</v>
      </c>
      <c r="D251" s="132" t="s">
        <v>256</v>
      </c>
      <c r="E251" s="57"/>
      <c r="F251" s="70" t="str">
        <f t="shared" si="1"/>
        <v/>
      </c>
      <c r="G251" s="70" t="str">
        <f t="shared" si="2"/>
        <v/>
      </c>
    </row>
    <row r="252" spans="1:7" x14ac:dyDescent="0.25">
      <c r="A252" s="35" t="s">
        <v>1303</v>
      </c>
      <c r="B252" s="136" t="s">
        <v>556</v>
      </c>
      <c r="C252" s="129">
        <v>1</v>
      </c>
      <c r="D252" s="132">
        <v>1</v>
      </c>
      <c r="E252" s="57"/>
      <c r="F252" s="70">
        <f t="shared" si="1"/>
        <v>1.5260186174271323E-3</v>
      </c>
      <c r="G252" s="70">
        <f t="shared" si="2"/>
        <v>5.1733057423693739E-4</v>
      </c>
    </row>
    <row r="253" spans="1:7" x14ac:dyDescent="0.25">
      <c r="A253" s="35" t="s">
        <v>1304</v>
      </c>
      <c r="B253" s="136" t="s">
        <v>558</v>
      </c>
      <c r="C253" s="129" t="s">
        <v>256</v>
      </c>
      <c r="D253" s="132" t="s">
        <v>256</v>
      </c>
      <c r="E253" s="57"/>
      <c r="F253" s="70" t="str">
        <f t="shared" si="1"/>
        <v/>
      </c>
      <c r="G253" s="70" t="str">
        <f t="shared" si="2"/>
        <v/>
      </c>
    </row>
    <row r="254" spans="1:7" x14ac:dyDescent="0.25">
      <c r="A254" s="35" t="s">
        <v>1305</v>
      </c>
      <c r="B254" s="136" t="s">
        <v>422</v>
      </c>
      <c r="C254" s="129" t="s">
        <v>256</v>
      </c>
      <c r="D254" s="132" t="s">
        <v>256</v>
      </c>
      <c r="E254" s="57"/>
      <c r="F254" s="70" t="str">
        <f t="shared" si="1"/>
        <v/>
      </c>
      <c r="G254" s="70" t="str">
        <f t="shared" si="2"/>
        <v/>
      </c>
    </row>
    <row r="255" spans="1:7" x14ac:dyDescent="0.25">
      <c r="A255" s="35" t="s">
        <v>1306</v>
      </c>
      <c r="B255" s="66" t="s">
        <v>260</v>
      </c>
      <c r="C255" s="76">
        <f>SUM(C231:C254)</f>
        <v>655.30000000000018</v>
      </c>
      <c r="D255" s="74">
        <f>SUM(D231:D254)</f>
        <v>1933</v>
      </c>
      <c r="E255" s="57"/>
      <c r="F255" s="75">
        <f>SUM(F231:F254)</f>
        <v>0.99999999999999978</v>
      </c>
      <c r="G255" s="75">
        <f>SUM(G231:G254)</f>
        <v>1</v>
      </c>
    </row>
    <row r="256" spans="1:7" x14ac:dyDescent="0.25">
      <c r="A256" s="82"/>
      <c r="B256" s="82" t="s">
        <v>561</v>
      </c>
      <c r="C256" s="82" t="s">
        <v>507</v>
      </c>
      <c r="D256" s="82" t="s">
        <v>508</v>
      </c>
      <c r="E256" s="85"/>
      <c r="F256" s="82" t="s">
        <v>290</v>
      </c>
      <c r="G256" s="82" t="s">
        <v>509</v>
      </c>
    </row>
    <row r="257" spans="1:7" x14ac:dyDescent="0.25">
      <c r="A257" s="35" t="s">
        <v>1307</v>
      </c>
      <c r="B257" s="35" t="s">
        <v>563</v>
      </c>
      <c r="C257" s="135">
        <v>0.7</v>
      </c>
      <c r="D257" s="133"/>
      <c r="E257" s="35"/>
      <c r="F257" s="72"/>
      <c r="G257" s="72"/>
    </row>
    <row r="258" spans="1:7" x14ac:dyDescent="0.25">
      <c r="A258" s="35"/>
      <c r="B258" s="35"/>
      <c r="C258" s="35"/>
      <c r="D258" s="35"/>
      <c r="E258" s="35"/>
      <c r="F258" s="72"/>
      <c r="G258" s="72"/>
    </row>
    <row r="259" spans="1:7" x14ac:dyDescent="0.25">
      <c r="A259" s="35"/>
      <c r="B259" s="61" t="s">
        <v>564</v>
      </c>
      <c r="C259" s="35"/>
      <c r="D259" s="35"/>
      <c r="E259" s="35"/>
      <c r="F259" s="72"/>
      <c r="G259" s="72"/>
    </row>
    <row r="260" spans="1:7" x14ac:dyDescent="0.25">
      <c r="A260" s="35" t="s">
        <v>1308</v>
      </c>
      <c r="B260" s="35" t="s">
        <v>566</v>
      </c>
      <c r="C260" s="129">
        <v>19</v>
      </c>
      <c r="D260" s="132">
        <v>125</v>
      </c>
      <c r="E260" s="35"/>
      <c r="F260" s="70">
        <f t="shared" ref="F260:F267" si="3">IF($C$268=0,"",IF(C260="[for completion]","",IF(C260="","",C260/$C$268)))</f>
        <v>2.8985507246376812E-2</v>
      </c>
      <c r="G260" s="70">
        <f t="shared" ref="G260:G267" si="4">IF($D$268=0,"",IF(D260="[for completion]","",IF(D260="","",D260/$D$268)))</f>
        <v>6.4666321779617175E-2</v>
      </c>
    </row>
    <row r="261" spans="1:7" x14ac:dyDescent="0.25">
      <c r="A261" s="35" t="s">
        <v>1309</v>
      </c>
      <c r="B261" s="35" t="s">
        <v>568</v>
      </c>
      <c r="C261" s="129">
        <v>29.1</v>
      </c>
      <c r="D261" s="132">
        <v>125</v>
      </c>
      <c r="E261" s="35"/>
      <c r="F261" s="70">
        <f t="shared" si="3"/>
        <v>4.4393592677345543E-2</v>
      </c>
      <c r="G261" s="70">
        <f t="shared" si="4"/>
        <v>6.4666321779617175E-2</v>
      </c>
    </row>
    <row r="262" spans="1:7" x14ac:dyDescent="0.25">
      <c r="A262" s="35" t="s">
        <v>1310</v>
      </c>
      <c r="B262" s="35" t="s">
        <v>570</v>
      </c>
      <c r="C262" s="129">
        <v>51</v>
      </c>
      <c r="D262" s="132">
        <v>178</v>
      </c>
      <c r="E262" s="35"/>
      <c r="F262" s="70">
        <f t="shared" si="3"/>
        <v>7.780320366132723E-2</v>
      </c>
      <c r="G262" s="70">
        <f t="shared" si="4"/>
        <v>9.2084842214174858E-2</v>
      </c>
    </row>
    <row r="263" spans="1:7" x14ac:dyDescent="0.25">
      <c r="A263" s="35" t="s">
        <v>1311</v>
      </c>
      <c r="B263" s="35" t="s">
        <v>572</v>
      </c>
      <c r="C263" s="129">
        <v>74.400000000000006</v>
      </c>
      <c r="D263" s="132">
        <v>231</v>
      </c>
      <c r="E263" s="35"/>
      <c r="F263" s="70">
        <f t="shared" si="3"/>
        <v>0.11350114416475973</v>
      </c>
      <c r="G263" s="70">
        <f t="shared" si="4"/>
        <v>0.11950336264873254</v>
      </c>
    </row>
    <row r="264" spans="1:7" x14ac:dyDescent="0.25">
      <c r="A264" s="35" t="s">
        <v>1312</v>
      </c>
      <c r="B264" s="35" t="s">
        <v>574</v>
      </c>
      <c r="C264" s="129">
        <v>135.1</v>
      </c>
      <c r="D264" s="132">
        <v>374</v>
      </c>
      <c r="E264" s="35"/>
      <c r="F264" s="70">
        <f t="shared" si="3"/>
        <v>0.20610221205186879</v>
      </c>
      <c r="G264" s="70">
        <f t="shared" si="4"/>
        <v>0.19348163476461458</v>
      </c>
    </row>
    <row r="265" spans="1:7" x14ac:dyDescent="0.25">
      <c r="A265" s="35" t="s">
        <v>1313</v>
      </c>
      <c r="B265" s="35" t="s">
        <v>576</v>
      </c>
      <c r="C265" s="129">
        <v>190.2</v>
      </c>
      <c r="D265" s="132">
        <v>515</v>
      </c>
      <c r="E265" s="35"/>
      <c r="F265" s="70">
        <f t="shared" si="3"/>
        <v>0.29016018306636154</v>
      </c>
      <c r="G265" s="70">
        <f t="shared" si="4"/>
        <v>0.26642524573202275</v>
      </c>
    </row>
    <row r="266" spans="1:7" x14ac:dyDescent="0.25">
      <c r="A266" s="35" t="s">
        <v>1314</v>
      </c>
      <c r="B266" s="35" t="s">
        <v>578</v>
      </c>
      <c r="C266" s="129">
        <v>153.80000000000001</v>
      </c>
      <c r="D266" s="132">
        <v>378</v>
      </c>
      <c r="E266" s="35"/>
      <c r="F266" s="70">
        <f t="shared" si="3"/>
        <v>0.23463005339435547</v>
      </c>
      <c r="G266" s="70">
        <f t="shared" si="4"/>
        <v>0.19555095706156234</v>
      </c>
    </row>
    <row r="267" spans="1:7" x14ac:dyDescent="0.25">
      <c r="A267" s="35" t="s">
        <v>1315</v>
      </c>
      <c r="B267" s="35" t="s">
        <v>580</v>
      </c>
      <c r="C267" s="129">
        <v>2.9</v>
      </c>
      <c r="D267" s="132">
        <v>7</v>
      </c>
      <c r="E267" s="35"/>
      <c r="F267" s="70">
        <f t="shared" si="3"/>
        <v>4.4241037376048812E-3</v>
      </c>
      <c r="G267" s="70">
        <f t="shared" si="4"/>
        <v>3.6213140196585617E-3</v>
      </c>
    </row>
    <row r="268" spans="1:7" x14ac:dyDescent="0.25">
      <c r="A268" s="35" t="s">
        <v>1316</v>
      </c>
      <c r="B268" s="66" t="s">
        <v>260</v>
      </c>
      <c r="C268" s="71">
        <f>SUM(C260:C267)</f>
        <v>655.5</v>
      </c>
      <c r="D268" s="73">
        <f>SUM(D260:D267)</f>
        <v>1933</v>
      </c>
      <c r="E268" s="35"/>
      <c r="F268" s="70">
        <f>SUM(F260:F267)</f>
        <v>1</v>
      </c>
      <c r="G268" s="70">
        <f>SUM(G260:G267)</f>
        <v>1</v>
      </c>
    </row>
    <row r="269" spans="1:7" x14ac:dyDescent="0.25">
      <c r="A269" s="35" t="s">
        <v>1317</v>
      </c>
      <c r="B269" s="58" t="s">
        <v>583</v>
      </c>
      <c r="C269" s="129"/>
      <c r="D269" s="132"/>
      <c r="E269" s="35"/>
      <c r="F269" s="70">
        <f t="shared" ref="F269:F274" si="5">IF($C$268=0,"",IF(C269="[for completion]","",C269/$C$268))</f>
        <v>0</v>
      </c>
      <c r="G269" s="70">
        <f t="shared" ref="G269:G274" si="6">IF($D$268=0,"",IF(D269="[for completion]","",D269/$D$268))</f>
        <v>0</v>
      </c>
    </row>
    <row r="270" spans="1:7" x14ac:dyDescent="0.25">
      <c r="A270" s="35" t="s">
        <v>1318</v>
      </c>
      <c r="B270" s="58" t="s">
        <v>585</v>
      </c>
      <c r="C270" s="129"/>
      <c r="D270" s="132"/>
      <c r="E270" s="35"/>
      <c r="F270" s="70">
        <f t="shared" si="5"/>
        <v>0</v>
      </c>
      <c r="G270" s="70">
        <f t="shared" si="6"/>
        <v>0</v>
      </c>
    </row>
    <row r="271" spans="1:7" x14ac:dyDescent="0.25">
      <c r="A271" s="35" t="s">
        <v>1319</v>
      </c>
      <c r="B271" s="58" t="s">
        <v>587</v>
      </c>
      <c r="C271" s="129"/>
      <c r="D271" s="132"/>
      <c r="E271" s="35"/>
      <c r="F271" s="70">
        <f t="shared" si="5"/>
        <v>0</v>
      </c>
      <c r="G271" s="70">
        <f t="shared" si="6"/>
        <v>0</v>
      </c>
    </row>
    <row r="272" spans="1:7" x14ac:dyDescent="0.25">
      <c r="A272" s="35" t="s">
        <v>1320</v>
      </c>
      <c r="B272" s="58" t="s">
        <v>589</v>
      </c>
      <c r="C272" s="129"/>
      <c r="D272" s="132"/>
      <c r="E272" s="35"/>
      <c r="F272" s="70">
        <f t="shared" si="5"/>
        <v>0</v>
      </c>
      <c r="G272" s="70">
        <f t="shared" si="6"/>
        <v>0</v>
      </c>
    </row>
    <row r="273" spans="1:7" x14ac:dyDescent="0.25">
      <c r="A273" s="35" t="s">
        <v>1321</v>
      </c>
      <c r="B273" s="58" t="s">
        <v>591</v>
      </c>
      <c r="C273" s="129"/>
      <c r="D273" s="132"/>
      <c r="E273" s="35"/>
      <c r="F273" s="70">
        <f t="shared" si="5"/>
        <v>0</v>
      </c>
      <c r="G273" s="70">
        <f t="shared" si="6"/>
        <v>0</v>
      </c>
    </row>
    <row r="274" spans="1:7" x14ac:dyDescent="0.25">
      <c r="A274" s="35" t="s">
        <v>1322</v>
      </c>
      <c r="B274" s="58" t="s">
        <v>593</v>
      </c>
      <c r="C274" s="129"/>
      <c r="D274" s="132"/>
      <c r="E274" s="35"/>
      <c r="F274" s="70">
        <f t="shared" si="5"/>
        <v>0</v>
      </c>
      <c r="G274" s="70">
        <f t="shared" si="6"/>
        <v>0</v>
      </c>
    </row>
    <row r="275" spans="1:7" x14ac:dyDescent="0.25">
      <c r="A275" s="35" t="s">
        <v>1323</v>
      </c>
      <c r="B275" s="58"/>
      <c r="C275" s="35"/>
      <c r="D275" s="35"/>
      <c r="E275" s="35"/>
      <c r="F275" s="70"/>
      <c r="G275" s="70"/>
    </row>
    <row r="276" spans="1:7" x14ac:dyDescent="0.25">
      <c r="A276" s="35" t="s">
        <v>1324</v>
      </c>
      <c r="B276" s="58"/>
      <c r="C276" s="35"/>
      <c r="D276" s="35"/>
      <c r="E276" s="35"/>
      <c r="F276" s="70"/>
      <c r="G276" s="70"/>
    </row>
    <row r="277" spans="1:7" x14ac:dyDescent="0.25">
      <c r="A277" s="35" t="s">
        <v>1325</v>
      </c>
      <c r="B277" s="58"/>
      <c r="C277" s="35"/>
      <c r="D277" s="35"/>
      <c r="E277" s="35"/>
      <c r="F277" s="70"/>
      <c r="G277" s="70"/>
    </row>
    <row r="278" spans="1:7" x14ac:dyDescent="0.25">
      <c r="A278" s="82"/>
      <c r="B278" s="82" t="s">
        <v>597</v>
      </c>
      <c r="C278" s="82" t="s">
        <v>507</v>
      </c>
      <c r="D278" s="82" t="s">
        <v>508</v>
      </c>
      <c r="E278" s="85"/>
      <c r="F278" s="82" t="s">
        <v>290</v>
      </c>
      <c r="G278" s="82" t="s">
        <v>509</v>
      </c>
    </row>
    <row r="279" spans="1:7" x14ac:dyDescent="0.25">
      <c r="A279" s="35" t="s">
        <v>1326</v>
      </c>
      <c r="B279" s="35" t="s">
        <v>563</v>
      </c>
      <c r="C279" s="135">
        <v>0.6</v>
      </c>
      <c r="D279" s="133"/>
      <c r="E279" s="35"/>
      <c r="F279" s="72"/>
      <c r="G279" s="72"/>
    </row>
    <row r="280" spans="1:7" x14ac:dyDescent="0.25">
      <c r="A280" s="35"/>
      <c r="B280" s="35"/>
      <c r="C280" s="35"/>
      <c r="D280" s="35"/>
      <c r="E280" s="35"/>
      <c r="F280" s="72"/>
      <c r="G280" s="72"/>
    </row>
    <row r="281" spans="1:7" x14ac:dyDescent="0.25">
      <c r="A281" s="35"/>
      <c r="B281" s="61" t="s">
        <v>564</v>
      </c>
      <c r="C281" s="35"/>
      <c r="D281" s="35"/>
      <c r="E281" s="35"/>
      <c r="F281" s="72"/>
      <c r="G281" s="72"/>
    </row>
    <row r="282" spans="1:7" x14ac:dyDescent="0.25">
      <c r="A282" s="35" t="s">
        <v>1327</v>
      </c>
      <c r="B282" s="35" t="s">
        <v>566</v>
      </c>
      <c r="C282" s="129">
        <v>44.9</v>
      </c>
      <c r="D282" s="132">
        <v>244</v>
      </c>
      <c r="E282" s="35"/>
      <c r="F282" s="70">
        <f t="shared" ref="F282:F289" si="7">IF($C$290=0,"",IF(C282="[Mark as ND1 if not relevant]","",C282/$C$290))</f>
        <v>6.8518235922478257E-2</v>
      </c>
      <c r="G282" s="70">
        <f t="shared" ref="G282:G289" si="8">IF($D$290=0,"",IF(D282="[Mark as ND1 if not relevant]","",D282/$D$290))</f>
        <v>0.12622866011381273</v>
      </c>
    </row>
    <row r="283" spans="1:7" x14ac:dyDescent="0.25">
      <c r="A283" s="35" t="s">
        <v>1328</v>
      </c>
      <c r="B283" s="35" t="s">
        <v>568</v>
      </c>
      <c r="C283" s="129">
        <v>74.400000000000006</v>
      </c>
      <c r="D283" s="132">
        <v>262</v>
      </c>
      <c r="E283" s="35"/>
      <c r="F283" s="70">
        <f t="shared" si="7"/>
        <v>0.11353578513657868</v>
      </c>
      <c r="G283" s="70">
        <f t="shared" si="8"/>
        <v>0.13554061045007759</v>
      </c>
    </row>
    <row r="284" spans="1:7" x14ac:dyDescent="0.25">
      <c r="A284" s="35" t="s">
        <v>1329</v>
      </c>
      <c r="B284" s="35" t="s">
        <v>570</v>
      </c>
      <c r="C284" s="129">
        <v>146.19999999999999</v>
      </c>
      <c r="D284" s="132">
        <v>447</v>
      </c>
      <c r="E284" s="35"/>
      <c r="F284" s="70">
        <f t="shared" si="7"/>
        <v>0.22310392186784678</v>
      </c>
      <c r="G284" s="70">
        <f t="shared" si="8"/>
        <v>0.23124676668391103</v>
      </c>
    </row>
    <row r="285" spans="1:7" x14ac:dyDescent="0.25">
      <c r="A285" s="35" t="s">
        <v>1330</v>
      </c>
      <c r="B285" s="35" t="s">
        <v>572</v>
      </c>
      <c r="C285" s="129">
        <v>155.1</v>
      </c>
      <c r="D285" s="132">
        <v>420</v>
      </c>
      <c r="E285" s="35"/>
      <c r="F285" s="70">
        <f t="shared" si="7"/>
        <v>0.23668548756294827</v>
      </c>
      <c r="G285" s="70">
        <f t="shared" si="8"/>
        <v>0.21727884117951371</v>
      </c>
    </row>
    <row r="286" spans="1:7" x14ac:dyDescent="0.25">
      <c r="A286" s="35" t="s">
        <v>1331</v>
      </c>
      <c r="B286" s="35" t="s">
        <v>574</v>
      </c>
      <c r="C286" s="129">
        <v>109.9</v>
      </c>
      <c r="D286" s="132">
        <v>266</v>
      </c>
      <c r="E286" s="35"/>
      <c r="F286" s="70">
        <f t="shared" si="7"/>
        <v>0.16770944605524191</v>
      </c>
      <c r="G286" s="70">
        <f t="shared" si="8"/>
        <v>0.13760993274702535</v>
      </c>
    </row>
    <row r="287" spans="1:7" x14ac:dyDescent="0.25">
      <c r="A287" s="35" t="s">
        <v>1332</v>
      </c>
      <c r="B287" s="35" t="s">
        <v>576</v>
      </c>
      <c r="C287" s="129">
        <v>68.8</v>
      </c>
      <c r="D287" s="132">
        <v>167</v>
      </c>
      <c r="E287" s="35"/>
      <c r="F287" s="70">
        <f t="shared" si="7"/>
        <v>0.10499008087898673</v>
      </c>
      <c r="G287" s="70">
        <f t="shared" si="8"/>
        <v>8.6394205897568549E-2</v>
      </c>
    </row>
    <row r="288" spans="1:7" x14ac:dyDescent="0.25">
      <c r="A288" s="35" t="s">
        <v>1333</v>
      </c>
      <c r="B288" s="35" t="s">
        <v>578</v>
      </c>
      <c r="C288" s="129">
        <v>53.9</v>
      </c>
      <c r="D288" s="132">
        <v>122</v>
      </c>
      <c r="E288" s="35"/>
      <c r="F288" s="70">
        <f t="shared" si="7"/>
        <v>8.2252403479322445E-2</v>
      </c>
      <c r="G288" s="70">
        <f t="shared" si="8"/>
        <v>6.3114330056906365E-2</v>
      </c>
    </row>
    <row r="289" spans="1:7" x14ac:dyDescent="0.25">
      <c r="A289" s="35" t="s">
        <v>1334</v>
      </c>
      <c r="B289" s="35" t="s">
        <v>580</v>
      </c>
      <c r="C289" s="129">
        <v>2.1</v>
      </c>
      <c r="D289" s="132">
        <v>5</v>
      </c>
      <c r="E289" s="35"/>
      <c r="F289" s="70">
        <f t="shared" si="7"/>
        <v>3.2046390965969787E-3</v>
      </c>
      <c r="G289" s="70">
        <f t="shared" si="8"/>
        <v>2.5866528711846869E-3</v>
      </c>
    </row>
    <row r="290" spans="1:7" x14ac:dyDescent="0.25">
      <c r="A290" s="35" t="s">
        <v>1335</v>
      </c>
      <c r="B290" s="66" t="s">
        <v>260</v>
      </c>
      <c r="C290" s="71">
        <f>SUM(C282:C289)</f>
        <v>655.29999999999995</v>
      </c>
      <c r="D290" s="73">
        <f>SUM(D282:D289)</f>
        <v>1933</v>
      </c>
      <c r="E290" s="35"/>
      <c r="F290" s="70">
        <f>SUM(F282:F289)</f>
        <v>1</v>
      </c>
      <c r="G290" s="70">
        <f>SUM(G282:G289)</f>
        <v>1</v>
      </c>
    </row>
    <row r="291" spans="1:7" x14ac:dyDescent="0.25">
      <c r="A291" s="35" t="s">
        <v>1336</v>
      </c>
      <c r="B291" s="58" t="s">
        <v>583</v>
      </c>
      <c r="C291" s="129"/>
      <c r="D291" s="132"/>
      <c r="E291" s="35"/>
      <c r="F291" s="70">
        <f t="shared" ref="F291:F296" si="9">IF($C$290=0,"",IF(C291="[for completion]","",C291/$C$290))</f>
        <v>0</v>
      </c>
      <c r="G291" s="70">
        <f t="shared" ref="G291:G296" si="10">IF($D$290=0,"",IF(D291="[for completion]","",D291/$D$290))</f>
        <v>0</v>
      </c>
    </row>
    <row r="292" spans="1:7" x14ac:dyDescent="0.25">
      <c r="A292" s="35" t="s">
        <v>1337</v>
      </c>
      <c r="B292" s="58" t="s">
        <v>585</v>
      </c>
      <c r="C292" s="129"/>
      <c r="D292" s="132"/>
      <c r="E292" s="35"/>
      <c r="F292" s="70">
        <f t="shared" si="9"/>
        <v>0</v>
      </c>
      <c r="G292" s="70">
        <f t="shared" si="10"/>
        <v>0</v>
      </c>
    </row>
    <row r="293" spans="1:7" x14ac:dyDescent="0.25">
      <c r="A293" s="35" t="s">
        <v>1338</v>
      </c>
      <c r="B293" s="58" t="s">
        <v>587</v>
      </c>
      <c r="C293" s="129"/>
      <c r="D293" s="132"/>
      <c r="E293" s="35"/>
      <c r="F293" s="70">
        <f t="shared" si="9"/>
        <v>0</v>
      </c>
      <c r="G293" s="70">
        <f t="shared" si="10"/>
        <v>0</v>
      </c>
    </row>
    <row r="294" spans="1:7" x14ac:dyDescent="0.25">
      <c r="A294" s="35" t="s">
        <v>1339</v>
      </c>
      <c r="B294" s="58" t="s">
        <v>589</v>
      </c>
      <c r="C294" s="129"/>
      <c r="D294" s="132"/>
      <c r="E294" s="35"/>
      <c r="F294" s="70">
        <f t="shared" si="9"/>
        <v>0</v>
      </c>
      <c r="G294" s="70">
        <f t="shared" si="10"/>
        <v>0</v>
      </c>
    </row>
    <row r="295" spans="1:7" x14ac:dyDescent="0.25">
      <c r="A295" s="35" t="s">
        <v>1340</v>
      </c>
      <c r="B295" s="58" t="s">
        <v>591</v>
      </c>
      <c r="C295" s="129"/>
      <c r="D295" s="132"/>
      <c r="E295" s="35"/>
      <c r="F295" s="70">
        <f t="shared" si="9"/>
        <v>0</v>
      </c>
      <c r="G295" s="70">
        <f t="shared" si="10"/>
        <v>0</v>
      </c>
    </row>
    <row r="296" spans="1:7" x14ac:dyDescent="0.25">
      <c r="A296" s="35" t="s">
        <v>1341</v>
      </c>
      <c r="B296" s="58" t="s">
        <v>593</v>
      </c>
      <c r="C296" s="129"/>
      <c r="D296" s="132"/>
      <c r="E296" s="35"/>
      <c r="F296" s="70">
        <f t="shared" si="9"/>
        <v>0</v>
      </c>
      <c r="G296" s="70">
        <f t="shared" si="10"/>
        <v>0</v>
      </c>
    </row>
    <row r="297" spans="1:7" x14ac:dyDescent="0.25">
      <c r="A297" s="35" t="s">
        <v>1342</v>
      </c>
      <c r="B297" s="58"/>
      <c r="C297" s="35"/>
      <c r="D297" s="35"/>
      <c r="E297" s="35"/>
      <c r="F297" s="55"/>
      <c r="G297" s="55"/>
    </row>
    <row r="298" spans="1:7" x14ac:dyDescent="0.25">
      <c r="A298" s="35" t="s">
        <v>1343</v>
      </c>
      <c r="B298" s="58"/>
      <c r="C298" s="35"/>
      <c r="D298" s="35"/>
      <c r="E298" s="35"/>
      <c r="F298" s="55"/>
      <c r="G298" s="55"/>
    </row>
    <row r="299" spans="1:7" x14ac:dyDescent="0.25">
      <c r="A299" s="35" t="s">
        <v>1344</v>
      </c>
      <c r="B299" s="58"/>
      <c r="C299" s="35"/>
      <c r="D299" s="35"/>
      <c r="E299" s="35"/>
      <c r="F299" s="55"/>
      <c r="G299" s="55"/>
    </row>
    <row r="300" spans="1:7" x14ac:dyDescent="0.25">
      <c r="A300" s="82"/>
      <c r="B300" s="82" t="s">
        <v>617</v>
      </c>
      <c r="C300" s="82" t="s">
        <v>290</v>
      </c>
      <c r="D300" s="82"/>
      <c r="E300" s="82"/>
      <c r="F300" s="82"/>
      <c r="G300" s="82"/>
    </row>
    <row r="301" spans="1:7" x14ac:dyDescent="0.25">
      <c r="A301" s="35" t="s">
        <v>1345</v>
      </c>
      <c r="B301" s="35" t="s">
        <v>619</v>
      </c>
      <c r="C301" s="135">
        <v>1</v>
      </c>
      <c r="D301" s="35"/>
      <c r="E301" s="57"/>
      <c r="F301" s="57"/>
      <c r="G301" s="57"/>
    </row>
    <row r="302" spans="1:7" x14ac:dyDescent="0.25">
      <c r="A302" s="35" t="s">
        <v>1346</v>
      </c>
      <c r="B302" s="35" t="s">
        <v>621</v>
      </c>
      <c r="C302" s="135" t="s">
        <v>256</v>
      </c>
      <c r="D302" s="35"/>
      <c r="E302" s="57"/>
      <c r="F302" s="57"/>
      <c r="G302" s="33"/>
    </row>
    <row r="303" spans="1:7" x14ac:dyDescent="0.25">
      <c r="A303" s="35" t="s">
        <v>1347</v>
      </c>
      <c r="B303" s="35" t="s">
        <v>623</v>
      </c>
      <c r="C303" s="135" t="s">
        <v>256</v>
      </c>
      <c r="D303" s="35"/>
      <c r="E303" s="57"/>
      <c r="F303" s="57"/>
      <c r="G303" s="33"/>
    </row>
    <row r="304" spans="1:7" x14ac:dyDescent="0.25">
      <c r="A304" s="35" t="s">
        <v>1348</v>
      </c>
      <c r="B304" s="35" t="s">
        <v>625</v>
      </c>
      <c r="C304" s="135" t="s">
        <v>256</v>
      </c>
      <c r="D304" s="35"/>
      <c r="E304" s="57"/>
      <c r="F304" s="57"/>
      <c r="G304" s="33"/>
    </row>
    <row r="305" spans="1:7" x14ac:dyDescent="0.25">
      <c r="A305" s="35" t="s">
        <v>1349</v>
      </c>
      <c r="B305" s="61" t="s">
        <v>627</v>
      </c>
      <c r="C305" s="135" t="s">
        <v>256</v>
      </c>
      <c r="D305" s="64"/>
      <c r="E305" s="64"/>
      <c r="F305" s="42"/>
      <c r="G305" s="42"/>
    </row>
    <row r="306" spans="1:7" x14ac:dyDescent="0.25">
      <c r="A306" s="35" t="s">
        <v>1350</v>
      </c>
      <c r="B306" s="35" t="s">
        <v>258</v>
      </c>
      <c r="C306" s="135" t="s">
        <v>256</v>
      </c>
      <c r="D306" s="35"/>
      <c r="E306" s="57"/>
      <c r="F306" s="57"/>
      <c r="G306" s="33"/>
    </row>
    <row r="307" spans="1:7" x14ac:dyDescent="0.25">
      <c r="A307" s="35" t="s">
        <v>1351</v>
      </c>
      <c r="B307" s="58" t="s">
        <v>630</v>
      </c>
      <c r="C307" s="138"/>
      <c r="D307" s="35"/>
      <c r="E307" s="57"/>
      <c r="F307" s="57"/>
      <c r="G307" s="33"/>
    </row>
    <row r="308" spans="1:7" x14ac:dyDescent="0.25">
      <c r="A308" s="35" t="s">
        <v>1352</v>
      </c>
      <c r="B308" s="58" t="s">
        <v>632</v>
      </c>
      <c r="C308" s="135"/>
      <c r="D308" s="35"/>
      <c r="E308" s="57"/>
      <c r="F308" s="57"/>
      <c r="G308" s="33"/>
    </row>
    <row r="309" spans="1:7" x14ac:dyDescent="0.25">
      <c r="A309" s="35" t="s">
        <v>1353</v>
      </c>
      <c r="B309" s="58" t="s">
        <v>634</v>
      </c>
      <c r="C309" s="135"/>
      <c r="D309" s="35"/>
      <c r="E309" s="57"/>
      <c r="F309" s="57"/>
      <c r="G309" s="33"/>
    </row>
    <row r="310" spans="1:7" x14ac:dyDescent="0.25">
      <c r="A310" s="35" t="s">
        <v>1354</v>
      </c>
      <c r="B310" s="58" t="s">
        <v>636</v>
      </c>
      <c r="C310" s="135"/>
      <c r="D310" s="35"/>
      <c r="E310" s="57"/>
      <c r="F310" s="57"/>
      <c r="G310" s="33"/>
    </row>
    <row r="311" spans="1:7" x14ac:dyDescent="0.25">
      <c r="A311" s="35" t="s">
        <v>1355</v>
      </c>
      <c r="B311" s="131" t="s">
        <v>266</v>
      </c>
      <c r="C311" s="135"/>
      <c r="D311" s="35"/>
      <c r="E311" s="57"/>
      <c r="F311" s="57"/>
      <c r="G311" s="33"/>
    </row>
    <row r="312" spans="1:7" x14ac:dyDescent="0.25">
      <c r="A312" s="35" t="s">
        <v>1356</v>
      </c>
      <c r="B312" s="131" t="s">
        <v>266</v>
      </c>
      <c r="C312" s="135"/>
      <c r="D312" s="35"/>
      <c r="E312" s="57"/>
      <c r="F312" s="57"/>
      <c r="G312" s="33"/>
    </row>
    <row r="313" spans="1:7" x14ac:dyDescent="0.25">
      <c r="A313" s="35" t="s">
        <v>1357</v>
      </c>
      <c r="B313" s="131" t="s">
        <v>266</v>
      </c>
      <c r="C313" s="135"/>
      <c r="D313" s="35"/>
      <c r="E313" s="57"/>
      <c r="F313" s="57"/>
      <c r="G313" s="33"/>
    </row>
    <row r="314" spans="1:7" x14ac:dyDescent="0.25">
      <c r="A314" s="35" t="s">
        <v>1358</v>
      </c>
      <c r="B314" s="131" t="s">
        <v>266</v>
      </c>
      <c r="C314" s="135"/>
      <c r="D314" s="35"/>
      <c r="E314" s="57"/>
      <c r="F314" s="57"/>
      <c r="G314" s="33"/>
    </row>
    <row r="315" spans="1:7" x14ac:dyDescent="0.25">
      <c r="A315" s="35" t="s">
        <v>1359</v>
      </c>
      <c r="B315" s="131" t="s">
        <v>266</v>
      </c>
      <c r="C315" s="135"/>
      <c r="D315" s="35"/>
      <c r="E315" s="57"/>
      <c r="F315" s="57"/>
      <c r="G315" s="33"/>
    </row>
    <row r="316" spans="1:7" x14ac:dyDescent="0.25">
      <c r="A316" s="35" t="s">
        <v>1360</v>
      </c>
      <c r="B316" s="131" t="s">
        <v>266</v>
      </c>
      <c r="C316" s="135"/>
      <c r="D316" s="35"/>
      <c r="E316" s="57"/>
      <c r="F316" s="57"/>
      <c r="G316" s="33"/>
    </row>
    <row r="317" spans="1:7" x14ac:dyDescent="0.25">
      <c r="A317" s="82"/>
      <c r="B317" s="82" t="s">
        <v>643</v>
      </c>
      <c r="C317" s="82" t="s">
        <v>290</v>
      </c>
      <c r="D317" s="82"/>
      <c r="E317" s="82"/>
      <c r="F317" s="82"/>
      <c r="G317" s="82"/>
    </row>
    <row r="318" spans="1:7" x14ac:dyDescent="0.25">
      <c r="A318" s="35" t="s">
        <v>1361</v>
      </c>
      <c r="B318" s="35" t="s">
        <v>645</v>
      </c>
      <c r="C318" s="135">
        <v>0.8909999999999999</v>
      </c>
      <c r="D318" s="35"/>
      <c r="E318" s="33"/>
      <c r="F318" s="33"/>
      <c r="G318" s="33"/>
    </row>
    <row r="319" spans="1:7" x14ac:dyDescent="0.25">
      <c r="A319" s="35" t="s">
        <v>1362</v>
      </c>
      <c r="B319" s="35" t="s">
        <v>647</v>
      </c>
      <c r="C319" s="135">
        <v>0.109</v>
      </c>
      <c r="D319" s="35"/>
      <c r="E319" s="33"/>
      <c r="F319" s="33"/>
      <c r="G319" s="33"/>
    </row>
    <row r="320" spans="1:7" x14ac:dyDescent="0.25">
      <c r="A320" s="35" t="s">
        <v>1363</v>
      </c>
      <c r="B320" s="35" t="s">
        <v>258</v>
      </c>
      <c r="C320" s="135" t="s">
        <v>256</v>
      </c>
      <c r="D320" s="35"/>
      <c r="E320" s="33"/>
      <c r="F320" s="33"/>
      <c r="G320" s="33"/>
    </row>
    <row r="321" spans="1:7" x14ac:dyDescent="0.25">
      <c r="A321" s="35" t="s">
        <v>1364</v>
      </c>
      <c r="B321" s="35"/>
      <c r="C321" s="68"/>
      <c r="D321" s="35"/>
      <c r="E321" s="33"/>
      <c r="F321" s="33"/>
      <c r="G321" s="33"/>
    </row>
    <row r="322" spans="1:7" x14ac:dyDescent="0.25">
      <c r="A322" s="35" t="s">
        <v>1365</v>
      </c>
      <c r="B322" s="35"/>
      <c r="C322" s="68"/>
      <c r="D322" s="35"/>
      <c r="E322" s="33"/>
      <c r="F322" s="33"/>
      <c r="G322" s="33"/>
    </row>
    <row r="323" spans="1:7" x14ac:dyDescent="0.25">
      <c r="A323" s="35" t="s">
        <v>1366</v>
      </c>
      <c r="B323" s="35"/>
      <c r="C323" s="68"/>
      <c r="D323" s="35"/>
      <c r="E323" s="33"/>
      <c r="F323" s="33"/>
      <c r="G323" s="33"/>
    </row>
    <row r="324" spans="1:7" x14ac:dyDescent="0.25">
      <c r="A324" s="82"/>
      <c r="B324" s="82" t="s">
        <v>655</v>
      </c>
      <c r="C324" s="82" t="s">
        <v>250</v>
      </c>
      <c r="D324" s="82" t="s">
        <v>656</v>
      </c>
      <c r="E324" s="82"/>
      <c r="F324" s="82" t="s">
        <v>290</v>
      </c>
      <c r="G324" s="82" t="s">
        <v>657</v>
      </c>
    </row>
    <row r="325" spans="1:7" x14ac:dyDescent="0.25">
      <c r="A325" s="35" t="s">
        <v>1367</v>
      </c>
      <c r="B325" s="136" t="s">
        <v>659</v>
      </c>
      <c r="C325" s="129">
        <v>4.7</v>
      </c>
      <c r="D325" s="132">
        <v>12</v>
      </c>
      <c r="E325" s="40"/>
      <c r="F325" s="68">
        <f t="shared" ref="F325:F342" si="11">IF($C$343=0,"",IF(C325="[for completion]","",C325/$C$343))</f>
        <v>7.1711931644797078E-3</v>
      </c>
      <c r="G325" s="68">
        <f t="shared" ref="G325:G342" si="12">IF($D$343=0,"",IF(D325="[for completion]","",D325/$D$343))</f>
        <v>6.2079668908432487E-3</v>
      </c>
    </row>
    <row r="326" spans="1:7" x14ac:dyDescent="0.25">
      <c r="A326" s="35" t="s">
        <v>1368</v>
      </c>
      <c r="B326" s="136" t="s">
        <v>661</v>
      </c>
      <c r="C326" s="129">
        <v>16.600000000000001</v>
      </c>
      <c r="D326" s="132">
        <v>39</v>
      </c>
      <c r="E326" s="40"/>
      <c r="F326" s="68">
        <f t="shared" si="11"/>
        <v>2.5328043942630458E-2</v>
      </c>
      <c r="G326" s="68">
        <f t="shared" si="12"/>
        <v>2.017589239524056E-2</v>
      </c>
    </row>
    <row r="327" spans="1:7" x14ac:dyDescent="0.25">
      <c r="A327" s="35" t="s">
        <v>1369</v>
      </c>
      <c r="B327" s="136" t="s">
        <v>663</v>
      </c>
      <c r="C327" s="129">
        <v>6.2</v>
      </c>
      <c r="D327" s="132">
        <v>17</v>
      </c>
      <c r="E327" s="40"/>
      <c r="F327" s="68">
        <f t="shared" si="11"/>
        <v>9.459871833994507E-3</v>
      </c>
      <c r="G327" s="68">
        <f t="shared" si="12"/>
        <v>8.7946197620279356E-3</v>
      </c>
    </row>
    <row r="328" spans="1:7" x14ac:dyDescent="0.25">
      <c r="A328" s="35" t="s">
        <v>1370</v>
      </c>
      <c r="B328" s="136" t="s">
        <v>665</v>
      </c>
      <c r="C328" s="129">
        <v>16.3</v>
      </c>
      <c r="D328" s="132">
        <v>44</v>
      </c>
      <c r="E328" s="40"/>
      <c r="F328" s="68">
        <f t="shared" si="11"/>
        <v>2.4870308208727498E-2</v>
      </c>
      <c r="G328" s="68">
        <f t="shared" si="12"/>
        <v>2.2762545266425245E-2</v>
      </c>
    </row>
    <row r="329" spans="1:7" x14ac:dyDescent="0.25">
      <c r="A329" s="35" t="s">
        <v>1371</v>
      </c>
      <c r="B329" s="136" t="s">
        <v>667</v>
      </c>
      <c r="C329" s="129">
        <v>608</v>
      </c>
      <c r="D329" s="132">
        <v>1811</v>
      </c>
      <c r="E329" s="40"/>
      <c r="F329" s="68">
        <f t="shared" si="11"/>
        <v>0.9276777540433323</v>
      </c>
      <c r="G329" s="68">
        <f t="shared" si="12"/>
        <v>0.93688566994309364</v>
      </c>
    </row>
    <row r="330" spans="1:7" x14ac:dyDescent="0.25">
      <c r="A330" s="35" t="s">
        <v>1372</v>
      </c>
      <c r="B330" s="136" t="s">
        <v>669</v>
      </c>
      <c r="C330" s="129" t="s">
        <v>256</v>
      </c>
      <c r="D330" s="132" t="s">
        <v>256</v>
      </c>
      <c r="E330" s="40"/>
      <c r="F330" s="68" t="str">
        <f t="shared" si="11"/>
        <v/>
      </c>
      <c r="G330" s="68" t="str">
        <f t="shared" si="12"/>
        <v/>
      </c>
    </row>
    <row r="331" spans="1:7" x14ac:dyDescent="0.25">
      <c r="A331" s="35" t="s">
        <v>1373</v>
      </c>
      <c r="B331" s="136" t="s">
        <v>671</v>
      </c>
      <c r="C331" s="129" t="s">
        <v>256</v>
      </c>
      <c r="D331" s="132" t="s">
        <v>256</v>
      </c>
      <c r="E331" s="40"/>
      <c r="F331" s="68" t="str">
        <f t="shared" si="11"/>
        <v/>
      </c>
      <c r="G331" s="68" t="str">
        <f t="shared" si="12"/>
        <v/>
      </c>
    </row>
    <row r="332" spans="1:7" x14ac:dyDescent="0.25">
      <c r="A332" s="35" t="s">
        <v>1374</v>
      </c>
      <c r="B332" s="136" t="s">
        <v>673</v>
      </c>
      <c r="C332" s="129" t="s">
        <v>256</v>
      </c>
      <c r="D332" s="132" t="s">
        <v>256</v>
      </c>
      <c r="E332" s="40"/>
      <c r="F332" s="68" t="str">
        <f t="shared" si="11"/>
        <v/>
      </c>
      <c r="G332" s="68" t="str">
        <f t="shared" si="12"/>
        <v/>
      </c>
    </row>
    <row r="333" spans="1:7" x14ac:dyDescent="0.25">
      <c r="A333" s="35" t="s">
        <v>1375</v>
      </c>
      <c r="B333" s="136" t="s">
        <v>675</v>
      </c>
      <c r="C333" s="129" t="s">
        <v>256</v>
      </c>
      <c r="D333" s="132" t="s">
        <v>256</v>
      </c>
      <c r="E333" s="40"/>
      <c r="F333" s="68" t="str">
        <f t="shared" si="11"/>
        <v/>
      </c>
      <c r="G333" s="68" t="str">
        <f t="shared" si="12"/>
        <v/>
      </c>
    </row>
    <row r="334" spans="1:7" x14ac:dyDescent="0.25">
      <c r="A334" s="35" t="s">
        <v>1376</v>
      </c>
      <c r="B334" s="136" t="s">
        <v>677</v>
      </c>
      <c r="C334" s="129" t="s">
        <v>256</v>
      </c>
      <c r="D334" s="132" t="s">
        <v>256</v>
      </c>
      <c r="E334" s="40"/>
      <c r="F334" s="68" t="str">
        <f t="shared" si="11"/>
        <v/>
      </c>
      <c r="G334" s="68" t="str">
        <f t="shared" si="12"/>
        <v/>
      </c>
    </row>
    <row r="335" spans="1:7" x14ac:dyDescent="0.25">
      <c r="A335" s="35" t="s">
        <v>1377</v>
      </c>
      <c r="B335" s="136" t="s">
        <v>679</v>
      </c>
      <c r="C335" s="129" t="s">
        <v>256</v>
      </c>
      <c r="D335" s="132" t="s">
        <v>256</v>
      </c>
      <c r="E335" s="40"/>
      <c r="F335" s="68" t="str">
        <f t="shared" si="11"/>
        <v/>
      </c>
      <c r="G335" s="68" t="str">
        <f t="shared" si="12"/>
        <v/>
      </c>
    </row>
    <row r="336" spans="1:7" x14ac:dyDescent="0.25">
      <c r="A336" s="35" t="s">
        <v>1378</v>
      </c>
      <c r="B336" s="136" t="s">
        <v>422</v>
      </c>
      <c r="C336" s="129" t="s">
        <v>256</v>
      </c>
      <c r="D336" s="132" t="s">
        <v>256</v>
      </c>
      <c r="E336" s="40"/>
      <c r="F336" s="68" t="str">
        <f t="shared" si="11"/>
        <v/>
      </c>
      <c r="G336" s="68" t="str">
        <f t="shared" si="12"/>
        <v/>
      </c>
    </row>
    <row r="337" spans="1:7" x14ac:dyDescent="0.25">
      <c r="A337" s="35" t="s">
        <v>1379</v>
      </c>
      <c r="B337" s="136" t="s">
        <v>422</v>
      </c>
      <c r="C337" s="129" t="s">
        <v>256</v>
      </c>
      <c r="D337" s="132" t="s">
        <v>256</v>
      </c>
      <c r="E337" s="40"/>
      <c r="F337" s="68" t="str">
        <f t="shared" si="11"/>
        <v/>
      </c>
      <c r="G337" s="68" t="str">
        <f t="shared" si="12"/>
        <v/>
      </c>
    </row>
    <row r="338" spans="1:7" x14ac:dyDescent="0.25">
      <c r="A338" s="35" t="s">
        <v>1380</v>
      </c>
      <c r="B338" s="136" t="s">
        <v>422</v>
      </c>
      <c r="C338" s="129" t="s">
        <v>256</v>
      </c>
      <c r="D338" s="132" t="s">
        <v>256</v>
      </c>
      <c r="E338" s="40"/>
      <c r="F338" s="68" t="str">
        <f t="shared" si="11"/>
        <v/>
      </c>
      <c r="G338" s="68" t="str">
        <f t="shared" si="12"/>
        <v/>
      </c>
    </row>
    <row r="339" spans="1:7" x14ac:dyDescent="0.25">
      <c r="A339" s="35" t="s">
        <v>1381</v>
      </c>
      <c r="B339" s="136" t="s">
        <v>422</v>
      </c>
      <c r="C339" s="129" t="s">
        <v>256</v>
      </c>
      <c r="D339" s="132" t="s">
        <v>256</v>
      </c>
      <c r="E339" s="40"/>
      <c r="F339" s="68" t="str">
        <f t="shared" si="11"/>
        <v/>
      </c>
      <c r="G339" s="68" t="str">
        <f t="shared" si="12"/>
        <v/>
      </c>
    </row>
    <row r="340" spans="1:7" x14ac:dyDescent="0.25">
      <c r="A340" s="35" t="s">
        <v>1382</v>
      </c>
      <c r="B340" s="136" t="s">
        <v>422</v>
      </c>
      <c r="C340" s="129" t="s">
        <v>256</v>
      </c>
      <c r="D340" s="132" t="s">
        <v>256</v>
      </c>
      <c r="E340" s="40"/>
      <c r="F340" s="68" t="str">
        <f t="shared" si="11"/>
        <v/>
      </c>
      <c r="G340" s="68" t="str">
        <f t="shared" si="12"/>
        <v/>
      </c>
    </row>
    <row r="341" spans="1:7" x14ac:dyDescent="0.25">
      <c r="A341" s="35" t="s">
        <v>1383</v>
      </c>
      <c r="B341" s="136" t="s">
        <v>422</v>
      </c>
      <c r="C341" s="129" t="s">
        <v>256</v>
      </c>
      <c r="D341" s="132" t="s">
        <v>256</v>
      </c>
      <c r="E341" s="40"/>
      <c r="F341" s="68" t="str">
        <f t="shared" si="11"/>
        <v/>
      </c>
      <c r="G341" s="68" t="str">
        <f t="shared" si="12"/>
        <v/>
      </c>
    </row>
    <row r="342" spans="1:7" x14ac:dyDescent="0.25">
      <c r="A342" s="35" t="s">
        <v>1384</v>
      </c>
      <c r="B342" s="136" t="s">
        <v>687</v>
      </c>
      <c r="C342" s="129">
        <v>3.6</v>
      </c>
      <c r="D342" s="132">
        <v>10</v>
      </c>
      <c r="E342" s="40"/>
      <c r="F342" s="68">
        <f t="shared" si="11"/>
        <v>5.4928288068355202E-3</v>
      </c>
      <c r="G342" s="68">
        <f t="shared" si="12"/>
        <v>5.1733057423693739E-3</v>
      </c>
    </row>
    <row r="343" spans="1:7" x14ac:dyDescent="0.25">
      <c r="A343" s="35" t="s">
        <v>1385</v>
      </c>
      <c r="B343" s="61" t="s">
        <v>260</v>
      </c>
      <c r="C343" s="71">
        <f>SUM(C325:C342)</f>
        <v>655.4</v>
      </c>
      <c r="D343" s="73">
        <f>SUM(D325:D342)</f>
        <v>1933</v>
      </c>
      <c r="E343" s="40"/>
      <c r="F343" s="68">
        <f>SUM(F325:F342)</f>
        <v>1</v>
      </c>
      <c r="G343" s="68">
        <f>SUM(G325:G342)</f>
        <v>1</v>
      </c>
    </row>
    <row r="344" spans="1:7" x14ac:dyDescent="0.25">
      <c r="A344" s="35" t="s">
        <v>1386</v>
      </c>
      <c r="B344" s="61"/>
      <c r="C344" s="35"/>
      <c r="D344" s="35"/>
      <c r="E344" s="40"/>
      <c r="F344" s="40"/>
      <c r="G344" s="40"/>
    </row>
    <row r="345" spans="1:7" x14ac:dyDescent="0.25">
      <c r="A345" s="35" t="s">
        <v>1387</v>
      </c>
      <c r="B345" s="61"/>
      <c r="C345" s="35"/>
      <c r="D345" s="35"/>
      <c r="E345" s="40"/>
      <c r="F345" s="40"/>
      <c r="G345" s="40"/>
    </row>
    <row r="346" spans="1:7" x14ac:dyDescent="0.25">
      <c r="A346" s="35" t="s">
        <v>1388</v>
      </c>
      <c r="B346" s="61"/>
      <c r="C346" s="35"/>
      <c r="D346" s="35"/>
      <c r="E346" s="40"/>
      <c r="F346" s="40"/>
      <c r="G346" s="40"/>
    </row>
    <row r="347" spans="1:7" x14ac:dyDescent="0.25">
      <c r="A347" s="82"/>
      <c r="B347" s="82" t="s">
        <v>692</v>
      </c>
      <c r="C347" s="82" t="s">
        <v>250</v>
      </c>
      <c r="D347" s="82" t="s">
        <v>656</v>
      </c>
      <c r="E347" s="82"/>
      <c r="F347" s="82" t="s">
        <v>290</v>
      </c>
      <c r="G347" s="82" t="s">
        <v>657</v>
      </c>
    </row>
    <row r="348" spans="1:7" x14ac:dyDescent="0.25">
      <c r="A348" s="35" t="s">
        <v>1389</v>
      </c>
      <c r="B348" s="136" t="s">
        <v>422</v>
      </c>
      <c r="C348" s="133">
        <v>6.1</v>
      </c>
      <c r="D348" s="133">
        <v>15</v>
      </c>
      <c r="E348" s="40"/>
      <c r="F348" s="68">
        <f t="shared" ref="F348:F365" si="13">IF($C$366=0,"",IF(C348="[for completion]","",C348/$C$366))</f>
        <v>9.3087135663055091E-3</v>
      </c>
      <c r="G348" s="68">
        <f t="shared" ref="G348:G365" si="14">IF($D$366=0,"",IF(D348="[for completion]","",D348/$D$366))</f>
        <v>7.7599586135540608E-3</v>
      </c>
    </row>
    <row r="349" spans="1:7" x14ac:dyDescent="0.25">
      <c r="A349" s="35" t="s">
        <v>1390</v>
      </c>
      <c r="B349" s="136" t="s">
        <v>422</v>
      </c>
      <c r="C349" s="133">
        <v>11.5</v>
      </c>
      <c r="D349" s="133">
        <v>27</v>
      </c>
      <c r="E349" s="40"/>
      <c r="F349" s="68">
        <f t="shared" si="13"/>
        <v>1.7549214100412026E-2</v>
      </c>
      <c r="G349" s="68">
        <f t="shared" si="14"/>
        <v>1.3967925504397309E-2</v>
      </c>
    </row>
    <row r="350" spans="1:7" x14ac:dyDescent="0.25">
      <c r="A350" s="35" t="s">
        <v>1391</v>
      </c>
      <c r="B350" s="136" t="s">
        <v>422</v>
      </c>
      <c r="C350" s="133">
        <v>8.4</v>
      </c>
      <c r="D350" s="133">
        <v>22</v>
      </c>
      <c r="E350" s="40"/>
      <c r="F350" s="68">
        <f t="shared" si="13"/>
        <v>1.2818556386387915E-2</v>
      </c>
      <c r="G350" s="68">
        <f t="shared" si="14"/>
        <v>1.1381272633212623E-2</v>
      </c>
    </row>
    <row r="351" spans="1:7" x14ac:dyDescent="0.25">
      <c r="A351" s="35" t="s">
        <v>1392</v>
      </c>
      <c r="B351" s="136" t="s">
        <v>422</v>
      </c>
      <c r="C351" s="133">
        <v>4.5999999999999996</v>
      </c>
      <c r="D351" s="133">
        <v>11</v>
      </c>
      <c r="E351" s="40"/>
      <c r="F351" s="68">
        <f t="shared" si="13"/>
        <v>7.0196856401648104E-3</v>
      </c>
      <c r="G351" s="68">
        <f t="shared" si="14"/>
        <v>5.6906363166063113E-3</v>
      </c>
    </row>
    <row r="352" spans="1:7" x14ac:dyDescent="0.25">
      <c r="A352" s="35" t="s">
        <v>1393</v>
      </c>
      <c r="B352" s="136" t="s">
        <v>422</v>
      </c>
      <c r="C352" s="133">
        <v>9.1</v>
      </c>
      <c r="D352" s="133">
        <v>28</v>
      </c>
      <c r="E352" s="40"/>
      <c r="F352" s="68">
        <f t="shared" si="13"/>
        <v>1.3886769418586907E-2</v>
      </c>
      <c r="G352" s="68">
        <f t="shared" si="14"/>
        <v>1.4485256078634247E-2</v>
      </c>
    </row>
    <row r="353" spans="1:7" x14ac:dyDescent="0.25">
      <c r="A353" s="35" t="s">
        <v>1394</v>
      </c>
      <c r="B353" s="136" t="s">
        <v>422</v>
      </c>
      <c r="C353" s="133">
        <v>9.6</v>
      </c>
      <c r="D353" s="133">
        <v>28</v>
      </c>
      <c r="E353" s="40"/>
      <c r="F353" s="68">
        <f t="shared" si="13"/>
        <v>1.4649778727300474E-2</v>
      </c>
      <c r="G353" s="68">
        <f t="shared" si="14"/>
        <v>1.4485256078634247E-2</v>
      </c>
    </row>
    <row r="354" spans="1:7" x14ac:dyDescent="0.25">
      <c r="A354" s="35" t="s">
        <v>1395</v>
      </c>
      <c r="B354" s="136" t="s">
        <v>422</v>
      </c>
      <c r="C354" s="133">
        <v>16.2</v>
      </c>
      <c r="D354" s="133">
        <v>46</v>
      </c>
      <c r="E354" s="40"/>
      <c r="F354" s="68">
        <f t="shared" si="13"/>
        <v>2.4721501602319548E-2</v>
      </c>
      <c r="G354" s="68">
        <f t="shared" si="14"/>
        <v>2.379720641489912E-2</v>
      </c>
    </row>
    <row r="355" spans="1:7" x14ac:dyDescent="0.25">
      <c r="A355" s="35" t="s">
        <v>1396</v>
      </c>
      <c r="B355" s="136" t="s">
        <v>422</v>
      </c>
      <c r="C355" s="133">
        <v>30.1</v>
      </c>
      <c r="D355" s="133">
        <v>90</v>
      </c>
      <c r="E355" s="40"/>
      <c r="F355" s="68">
        <f t="shared" si="13"/>
        <v>4.59331603845567E-2</v>
      </c>
      <c r="G355" s="68">
        <f t="shared" si="14"/>
        <v>4.6559751681324368E-2</v>
      </c>
    </row>
    <row r="356" spans="1:7" x14ac:dyDescent="0.25">
      <c r="A356" s="35" t="s">
        <v>1397</v>
      </c>
      <c r="B356" s="136" t="s">
        <v>422</v>
      </c>
      <c r="C356" s="133">
        <v>47.3</v>
      </c>
      <c r="D356" s="133">
        <v>142</v>
      </c>
      <c r="E356" s="40"/>
      <c r="F356" s="68">
        <f t="shared" si="13"/>
        <v>7.2180680604303368E-2</v>
      </c>
      <c r="G356" s="68">
        <f t="shared" si="14"/>
        <v>7.3460941541645106E-2</v>
      </c>
    </row>
    <row r="357" spans="1:7" x14ac:dyDescent="0.25">
      <c r="A357" s="35" t="s">
        <v>1398</v>
      </c>
      <c r="B357" s="136" t="s">
        <v>422</v>
      </c>
      <c r="C357" s="133">
        <v>0.6</v>
      </c>
      <c r="D357" s="133">
        <v>2</v>
      </c>
      <c r="E357" s="40"/>
      <c r="F357" s="68">
        <f t="shared" si="13"/>
        <v>9.1561117045627961E-4</v>
      </c>
      <c r="G357" s="68">
        <f t="shared" si="14"/>
        <v>1.0346611484738748E-3</v>
      </c>
    </row>
    <row r="358" spans="1:7" x14ac:dyDescent="0.25">
      <c r="A358" s="35" t="s">
        <v>1399</v>
      </c>
      <c r="B358" s="136" t="s">
        <v>422</v>
      </c>
      <c r="C358" s="133" t="s">
        <v>256</v>
      </c>
      <c r="D358" s="133" t="s">
        <v>256</v>
      </c>
      <c r="E358" s="40"/>
      <c r="F358" s="68" t="str">
        <f t="shared" si="13"/>
        <v/>
      </c>
      <c r="G358" s="68" t="str">
        <f t="shared" si="14"/>
        <v/>
      </c>
    </row>
    <row r="359" spans="1:7" x14ac:dyDescent="0.25">
      <c r="A359" s="35" t="s">
        <v>1400</v>
      </c>
      <c r="B359" s="136" t="s">
        <v>422</v>
      </c>
      <c r="C359" s="133" t="s">
        <v>256</v>
      </c>
      <c r="D359" s="133" t="s">
        <v>256</v>
      </c>
      <c r="E359" s="40"/>
      <c r="F359" s="68" t="str">
        <f t="shared" si="13"/>
        <v/>
      </c>
      <c r="G359" s="68" t="str">
        <f t="shared" si="14"/>
        <v/>
      </c>
    </row>
    <row r="360" spans="1:7" x14ac:dyDescent="0.25">
      <c r="A360" s="35" t="s">
        <v>1401</v>
      </c>
      <c r="B360" s="136" t="s">
        <v>422</v>
      </c>
      <c r="C360" s="133" t="s">
        <v>256</v>
      </c>
      <c r="D360" s="133" t="s">
        <v>256</v>
      </c>
      <c r="E360" s="40"/>
      <c r="F360" s="68" t="str">
        <f t="shared" si="13"/>
        <v/>
      </c>
      <c r="G360" s="68" t="str">
        <f t="shared" si="14"/>
        <v/>
      </c>
    </row>
    <row r="361" spans="1:7" x14ac:dyDescent="0.25">
      <c r="A361" s="35" t="s">
        <v>1402</v>
      </c>
      <c r="B361" s="136" t="s">
        <v>422</v>
      </c>
      <c r="C361" s="133" t="s">
        <v>256</v>
      </c>
      <c r="D361" s="133" t="s">
        <v>256</v>
      </c>
      <c r="E361" s="40"/>
      <c r="F361" s="68" t="str">
        <f t="shared" si="13"/>
        <v/>
      </c>
      <c r="G361" s="68" t="str">
        <f t="shared" si="14"/>
        <v/>
      </c>
    </row>
    <row r="362" spans="1:7" x14ac:dyDescent="0.25">
      <c r="A362" s="35" t="s">
        <v>1403</v>
      </c>
      <c r="B362" s="136" t="s">
        <v>422</v>
      </c>
      <c r="C362" s="133" t="s">
        <v>256</v>
      </c>
      <c r="D362" s="133" t="s">
        <v>256</v>
      </c>
      <c r="E362" s="40"/>
      <c r="F362" s="68" t="str">
        <f t="shared" si="13"/>
        <v/>
      </c>
      <c r="G362" s="68" t="str">
        <f t="shared" si="14"/>
        <v/>
      </c>
    </row>
    <row r="363" spans="1:7" x14ac:dyDescent="0.25">
      <c r="A363" s="35" t="s">
        <v>1404</v>
      </c>
      <c r="B363" s="136" t="s">
        <v>422</v>
      </c>
      <c r="C363" s="133" t="s">
        <v>256</v>
      </c>
      <c r="D363" s="133" t="s">
        <v>256</v>
      </c>
      <c r="E363" s="40"/>
      <c r="F363" s="68" t="str">
        <f t="shared" si="13"/>
        <v/>
      </c>
      <c r="G363" s="68" t="str">
        <f t="shared" si="14"/>
        <v/>
      </c>
    </row>
    <row r="364" spans="1:7" x14ac:dyDescent="0.25">
      <c r="A364" s="35" t="s">
        <v>1405</v>
      </c>
      <c r="B364" s="136" t="s">
        <v>422</v>
      </c>
      <c r="C364" s="133" t="s">
        <v>256</v>
      </c>
      <c r="D364" s="133" t="s">
        <v>256</v>
      </c>
      <c r="E364" s="40"/>
      <c r="F364" s="68" t="str">
        <f t="shared" si="13"/>
        <v/>
      </c>
      <c r="G364" s="68" t="str">
        <f t="shared" si="14"/>
        <v/>
      </c>
    </row>
    <row r="365" spans="1:7" x14ac:dyDescent="0.25">
      <c r="A365" s="35" t="s">
        <v>1406</v>
      </c>
      <c r="B365" s="136" t="s">
        <v>687</v>
      </c>
      <c r="C365" s="133">
        <v>511.8</v>
      </c>
      <c r="D365" s="133">
        <v>1522</v>
      </c>
      <c r="E365" s="40"/>
      <c r="F365" s="68">
        <f t="shared" si="13"/>
        <v>0.78101632839920654</v>
      </c>
      <c r="G365" s="68">
        <f t="shared" si="14"/>
        <v>0.78737713398861875</v>
      </c>
    </row>
    <row r="366" spans="1:7" x14ac:dyDescent="0.25">
      <c r="A366" s="35" t="s">
        <v>1407</v>
      </c>
      <c r="B366" s="61" t="s">
        <v>260</v>
      </c>
      <c r="C366" s="71">
        <f>SUM(C348:C365)</f>
        <v>655.29999999999995</v>
      </c>
      <c r="D366" s="73">
        <f>SUM(D348:D365)</f>
        <v>1933</v>
      </c>
      <c r="E366" s="40"/>
      <c r="F366" s="68">
        <f>SUM(F348:F365)</f>
        <v>1</v>
      </c>
      <c r="G366" s="68">
        <f>SUM(G348:G365)</f>
        <v>1</v>
      </c>
    </row>
    <row r="367" spans="1:7" x14ac:dyDescent="0.25">
      <c r="A367" s="35" t="s">
        <v>1408</v>
      </c>
      <c r="B367" s="61"/>
      <c r="C367" s="35"/>
      <c r="D367" s="35"/>
      <c r="E367" s="40"/>
      <c r="F367" s="40"/>
      <c r="G367" s="40"/>
    </row>
    <row r="368" spans="1:7" x14ac:dyDescent="0.25">
      <c r="A368" s="35" t="s">
        <v>1409</v>
      </c>
      <c r="B368" s="61"/>
      <c r="C368" s="35"/>
      <c r="D368" s="35"/>
      <c r="E368" s="40"/>
      <c r="F368" s="40"/>
      <c r="G368" s="40"/>
    </row>
    <row r="369" spans="1:7" x14ac:dyDescent="0.25">
      <c r="A369" s="82"/>
      <c r="B369" s="82" t="s">
        <v>725</v>
      </c>
      <c r="C369" s="82" t="s">
        <v>250</v>
      </c>
      <c r="D369" s="82" t="s">
        <v>656</v>
      </c>
      <c r="E369" s="82"/>
      <c r="F369" s="82" t="s">
        <v>290</v>
      </c>
      <c r="G369" s="82" t="s">
        <v>657</v>
      </c>
    </row>
    <row r="370" spans="1:7" x14ac:dyDescent="0.25">
      <c r="A370" s="35" t="s">
        <v>1410</v>
      </c>
      <c r="B370" s="61" t="s">
        <v>727</v>
      </c>
      <c r="C370" s="129">
        <v>6.8</v>
      </c>
      <c r="D370" s="133">
        <v>16</v>
      </c>
      <c r="E370" s="40"/>
      <c r="F370" s="68">
        <f t="shared" ref="F370:F382" si="15">IF($C$383=0,"",IF(C370="[for completion]","",C370/$C$383))</f>
        <v>1.0375343301800427E-2</v>
      </c>
      <c r="G370" s="68">
        <f t="shared" ref="G370:G382" si="16">IF($D$383=0,"",IF(D370="[for completion]","",D370/$D$383))</f>
        <v>8.2772891877909982E-3</v>
      </c>
    </row>
    <row r="371" spans="1:7" x14ac:dyDescent="0.25">
      <c r="A371" s="35" t="s">
        <v>1411</v>
      </c>
      <c r="B371" s="61" t="s">
        <v>729</v>
      </c>
      <c r="C371" s="129">
        <v>8.4</v>
      </c>
      <c r="D371" s="133">
        <v>21</v>
      </c>
      <c r="E371" s="40"/>
      <c r="F371" s="68">
        <f t="shared" si="15"/>
        <v>1.2816600549282882E-2</v>
      </c>
      <c r="G371" s="68">
        <f t="shared" si="16"/>
        <v>1.0863942058975685E-2</v>
      </c>
    </row>
    <row r="372" spans="1:7" x14ac:dyDescent="0.25">
      <c r="A372" s="35" t="s">
        <v>1412</v>
      </c>
      <c r="B372" s="61" t="s">
        <v>731</v>
      </c>
      <c r="C372" s="129">
        <v>5.5</v>
      </c>
      <c r="D372" s="133">
        <v>17</v>
      </c>
      <c r="E372" s="40"/>
      <c r="F372" s="68">
        <f t="shared" si="15"/>
        <v>8.3918217882209337E-3</v>
      </c>
      <c r="G372" s="68">
        <f t="shared" si="16"/>
        <v>8.7946197620279356E-3</v>
      </c>
    </row>
    <row r="373" spans="1:7" x14ac:dyDescent="0.25">
      <c r="A373" s="35" t="s">
        <v>1413</v>
      </c>
      <c r="B373" s="61" t="s">
        <v>733</v>
      </c>
      <c r="C373" s="129">
        <v>8.1999999999999993</v>
      </c>
      <c r="D373" s="133">
        <v>29</v>
      </c>
      <c r="E373" s="40"/>
      <c r="F373" s="68">
        <f t="shared" si="15"/>
        <v>1.2511443393347574E-2</v>
      </c>
      <c r="G373" s="68">
        <f t="shared" si="16"/>
        <v>1.5002586652871184E-2</v>
      </c>
    </row>
    <row r="374" spans="1:7" x14ac:dyDescent="0.25">
      <c r="A374" s="35" t="s">
        <v>1414</v>
      </c>
      <c r="B374" s="61" t="s">
        <v>735</v>
      </c>
      <c r="C374" s="129">
        <v>23.7</v>
      </c>
      <c r="D374" s="133">
        <v>75</v>
      </c>
      <c r="E374" s="40"/>
      <c r="F374" s="68">
        <f t="shared" si="15"/>
        <v>3.6161122978333841E-2</v>
      </c>
      <c r="G374" s="68">
        <f t="shared" si="16"/>
        <v>3.8799793067770302E-2</v>
      </c>
    </row>
    <row r="375" spans="1:7" x14ac:dyDescent="0.25">
      <c r="A375" s="35" t="s">
        <v>1415</v>
      </c>
      <c r="B375" s="61" t="s">
        <v>737</v>
      </c>
      <c r="C375" s="129">
        <v>30.6</v>
      </c>
      <c r="D375" s="133">
        <v>101</v>
      </c>
      <c r="E375" s="40"/>
      <c r="F375" s="68">
        <f t="shared" si="15"/>
        <v>4.6689044858101929E-2</v>
      </c>
      <c r="G375" s="68">
        <f t="shared" si="16"/>
        <v>5.2250387997930678E-2</v>
      </c>
    </row>
    <row r="376" spans="1:7" x14ac:dyDescent="0.25">
      <c r="A376" s="35" t="s">
        <v>1416</v>
      </c>
      <c r="B376" s="61" t="s">
        <v>739</v>
      </c>
      <c r="C376" s="129">
        <v>113.6</v>
      </c>
      <c r="D376" s="133">
        <v>346</v>
      </c>
      <c r="E376" s="40"/>
      <c r="F376" s="68">
        <f t="shared" si="15"/>
        <v>0.17332926457125419</v>
      </c>
      <c r="G376" s="68">
        <f t="shared" si="16"/>
        <v>0.17899637868598034</v>
      </c>
    </row>
    <row r="377" spans="1:7" x14ac:dyDescent="0.25">
      <c r="A377" s="35" t="s">
        <v>1417</v>
      </c>
      <c r="B377" s="61" t="s">
        <v>741</v>
      </c>
      <c r="C377" s="129">
        <v>117.5</v>
      </c>
      <c r="D377" s="133">
        <v>342</v>
      </c>
      <c r="E377" s="40"/>
      <c r="F377" s="68">
        <f t="shared" si="15"/>
        <v>0.17927982911199269</v>
      </c>
      <c r="G377" s="68">
        <f t="shared" si="16"/>
        <v>0.17692705638903258</v>
      </c>
    </row>
    <row r="378" spans="1:7" x14ac:dyDescent="0.25">
      <c r="A378" s="35" t="s">
        <v>1418</v>
      </c>
      <c r="B378" s="61" t="s">
        <v>1009</v>
      </c>
      <c r="C378" s="71">
        <v>139.6</v>
      </c>
      <c r="D378" s="35">
        <v>415</v>
      </c>
      <c r="E378" s="40"/>
      <c r="F378" s="68">
        <f t="shared" si="15"/>
        <v>0.21299969484284406</v>
      </c>
      <c r="G378" s="68">
        <f t="shared" si="16"/>
        <v>0.21469218830832903</v>
      </c>
    </row>
    <row r="379" spans="1:7" x14ac:dyDescent="0.25">
      <c r="A379" s="35" t="s">
        <v>1419</v>
      </c>
      <c r="B379" s="35" t="s">
        <v>745</v>
      </c>
      <c r="C379" s="71">
        <v>56.1</v>
      </c>
      <c r="D379" s="35">
        <v>172</v>
      </c>
      <c r="F379" s="68">
        <f t="shared" si="15"/>
        <v>8.559658223985353E-2</v>
      </c>
      <c r="G379" s="68">
        <f t="shared" si="16"/>
        <v>8.8980858768753238E-2</v>
      </c>
    </row>
    <row r="380" spans="1:7" x14ac:dyDescent="0.25">
      <c r="A380" s="35" t="s">
        <v>1420</v>
      </c>
      <c r="B380" s="35" t="s">
        <v>747</v>
      </c>
      <c r="C380" s="71">
        <v>123.9</v>
      </c>
      <c r="D380" s="35">
        <v>348</v>
      </c>
      <c r="E380" s="40"/>
      <c r="F380" s="68">
        <f t="shared" si="15"/>
        <v>0.18904485810192251</v>
      </c>
      <c r="G380" s="68">
        <f t="shared" si="16"/>
        <v>0.1800310398344542</v>
      </c>
    </row>
    <row r="381" spans="1:7" x14ac:dyDescent="0.25">
      <c r="A381" s="35" t="s">
        <v>1421</v>
      </c>
      <c r="B381" s="61" t="s">
        <v>749</v>
      </c>
      <c r="C381" s="71">
        <v>21.5</v>
      </c>
      <c r="D381" s="35">
        <v>51</v>
      </c>
      <c r="E381" s="40"/>
      <c r="F381" s="68">
        <f t="shared" si="15"/>
        <v>3.2804394263045468E-2</v>
      </c>
      <c r="G381" s="68">
        <f t="shared" si="16"/>
        <v>2.6383859286083809E-2</v>
      </c>
    </row>
    <row r="382" spans="1:7" x14ac:dyDescent="0.25">
      <c r="A382" s="35" t="s">
        <v>1422</v>
      </c>
      <c r="B382" s="35" t="s">
        <v>687</v>
      </c>
      <c r="C382" s="71" t="s">
        <v>256</v>
      </c>
      <c r="D382" s="73" t="s">
        <v>256</v>
      </c>
      <c r="E382" s="40"/>
      <c r="F382" s="68" t="str">
        <f t="shared" si="15"/>
        <v/>
      </c>
      <c r="G382" s="68" t="str">
        <f t="shared" si="16"/>
        <v/>
      </c>
    </row>
    <row r="383" spans="1:7" x14ac:dyDescent="0.25">
      <c r="A383" s="35" t="s">
        <v>1423</v>
      </c>
      <c r="B383" s="61" t="s">
        <v>260</v>
      </c>
      <c r="C383" s="71">
        <f>SUM(C370:C382)</f>
        <v>655.4</v>
      </c>
      <c r="D383" s="73">
        <f>SUM(D370:D382)</f>
        <v>1933</v>
      </c>
      <c r="E383" s="40"/>
      <c r="F383" s="68">
        <f>SUM(F370:F382)</f>
        <v>1</v>
      </c>
      <c r="G383" s="68">
        <f>SUM(G370:G382)</f>
        <v>1</v>
      </c>
    </row>
    <row r="384" spans="1:7" x14ac:dyDescent="0.25">
      <c r="A384" s="35" t="s">
        <v>1424</v>
      </c>
      <c r="B384" s="61"/>
      <c r="C384" s="71"/>
      <c r="D384" s="73"/>
      <c r="E384" s="40"/>
      <c r="F384" s="68"/>
      <c r="G384" s="68"/>
    </row>
    <row r="385" spans="1:7" x14ac:dyDescent="0.25">
      <c r="A385" s="35" t="s">
        <v>1425</v>
      </c>
      <c r="B385" s="61"/>
      <c r="C385" s="71"/>
      <c r="D385" s="73"/>
      <c r="E385" s="40"/>
      <c r="F385" s="68"/>
      <c r="G385" s="68"/>
    </row>
    <row r="386" spans="1:7" x14ac:dyDescent="0.25">
      <c r="A386" s="35" t="s">
        <v>1426</v>
      </c>
      <c r="B386" s="61"/>
      <c r="C386" s="71"/>
      <c r="D386" s="73"/>
      <c r="E386" s="40"/>
      <c r="F386" s="68"/>
      <c r="G386" s="68"/>
    </row>
    <row r="387" spans="1:7" x14ac:dyDescent="0.25">
      <c r="A387" s="35" t="s">
        <v>1427</v>
      </c>
      <c r="B387" s="61"/>
      <c r="C387" s="71"/>
      <c r="D387" s="73"/>
      <c r="E387" s="40"/>
      <c r="F387" s="68"/>
      <c r="G387" s="68"/>
    </row>
    <row r="388" spans="1:7" x14ac:dyDescent="0.25">
      <c r="A388" s="35" t="s">
        <v>1428</v>
      </c>
      <c r="B388" s="61"/>
      <c r="C388" s="71"/>
      <c r="D388" s="73"/>
      <c r="E388" s="40"/>
      <c r="F388" s="68"/>
      <c r="G388" s="68"/>
    </row>
    <row r="389" spans="1:7" x14ac:dyDescent="0.25">
      <c r="A389" s="35" t="s">
        <v>1429</v>
      </c>
      <c r="B389" s="61"/>
      <c r="C389" s="71"/>
      <c r="D389" s="73"/>
      <c r="E389" s="40"/>
      <c r="F389" s="68"/>
      <c r="G389" s="68"/>
    </row>
    <row r="390" spans="1:7" x14ac:dyDescent="0.25">
      <c r="A390" s="35" t="s">
        <v>1430</v>
      </c>
      <c r="B390" s="61"/>
      <c r="C390" s="71"/>
      <c r="D390" s="73"/>
      <c r="E390" s="40"/>
      <c r="F390" s="68"/>
      <c r="G390" s="68"/>
    </row>
    <row r="391" spans="1:7" x14ac:dyDescent="0.25">
      <c r="A391" s="35" t="s">
        <v>1431</v>
      </c>
      <c r="B391" s="61"/>
      <c r="C391" s="71"/>
      <c r="D391" s="73"/>
      <c r="E391" s="40"/>
      <c r="F391" s="68"/>
      <c r="G391" s="68"/>
    </row>
    <row r="392" spans="1:7" x14ac:dyDescent="0.25">
      <c r="A392" s="35" t="s">
        <v>1432</v>
      </c>
      <c r="B392" s="61"/>
      <c r="C392" s="35"/>
      <c r="D392" s="35"/>
      <c r="E392" s="40"/>
      <c r="F392" s="40"/>
      <c r="G392" s="40"/>
    </row>
    <row r="393" spans="1:7" x14ac:dyDescent="0.25">
      <c r="A393" s="35" t="s">
        <v>1433</v>
      </c>
      <c r="B393" s="61"/>
      <c r="C393" s="35"/>
      <c r="D393" s="35"/>
      <c r="E393" s="40"/>
      <c r="F393" s="40"/>
      <c r="G393" s="40"/>
    </row>
    <row r="394" spans="1:7" x14ac:dyDescent="0.25">
      <c r="A394" s="82"/>
      <c r="B394" s="82" t="s">
        <v>762</v>
      </c>
      <c r="C394" s="82" t="s">
        <v>250</v>
      </c>
      <c r="D394" s="82" t="s">
        <v>656</v>
      </c>
      <c r="E394" s="82"/>
      <c r="F394" s="82" t="s">
        <v>290</v>
      </c>
      <c r="G394" s="82" t="s">
        <v>657</v>
      </c>
    </row>
    <row r="395" spans="1:7" x14ac:dyDescent="0.25">
      <c r="A395" s="35" t="s">
        <v>1434</v>
      </c>
      <c r="B395" s="61" t="s">
        <v>764</v>
      </c>
      <c r="C395" s="129">
        <v>208.4</v>
      </c>
      <c r="D395" s="132">
        <v>623</v>
      </c>
      <c r="E395" s="40"/>
      <c r="F395" s="68">
        <f t="shared" ref="F395:F401" si="17">IF($C$402=0,"",IF(C395="[for completion]","",C395/$C$402))</f>
        <v>0.31802227987181447</v>
      </c>
      <c r="G395" s="68">
        <f t="shared" ref="G395:G401" si="18">IF($D$402=0,"",IF(D395="[for completion]","",D395/$D$402))</f>
        <v>0.32229694774961198</v>
      </c>
    </row>
    <row r="396" spans="1:7" x14ac:dyDescent="0.25">
      <c r="A396" s="35" t="s">
        <v>1435</v>
      </c>
      <c r="B396" s="77" t="s">
        <v>766</v>
      </c>
      <c r="C396" s="129">
        <v>57.4</v>
      </c>
      <c r="D396" s="132">
        <v>213</v>
      </c>
      <c r="E396" s="40"/>
      <c r="F396" s="68">
        <f t="shared" si="17"/>
        <v>8.7593468640317418E-2</v>
      </c>
      <c r="G396" s="68">
        <f t="shared" si="18"/>
        <v>0.11019141231246767</v>
      </c>
    </row>
    <row r="397" spans="1:7" x14ac:dyDescent="0.25">
      <c r="A397" s="35" t="s">
        <v>1436</v>
      </c>
      <c r="B397" s="61" t="s">
        <v>768</v>
      </c>
      <c r="C397" s="129">
        <v>136</v>
      </c>
      <c r="D397" s="132">
        <v>324</v>
      </c>
      <c r="E397" s="40"/>
      <c r="F397" s="68">
        <f t="shared" si="17"/>
        <v>0.20753853197009006</v>
      </c>
      <c r="G397" s="68">
        <f t="shared" si="18"/>
        <v>0.16761510605276772</v>
      </c>
    </row>
    <row r="398" spans="1:7" x14ac:dyDescent="0.25">
      <c r="A398" s="35" t="s">
        <v>1437</v>
      </c>
      <c r="B398" s="61" t="s">
        <v>770</v>
      </c>
      <c r="C398" s="129">
        <v>253.5</v>
      </c>
      <c r="D398" s="132">
        <v>773</v>
      </c>
      <c r="E398" s="40"/>
      <c r="F398" s="68">
        <f t="shared" si="17"/>
        <v>0.38684571951777813</v>
      </c>
      <c r="G398" s="68">
        <f t="shared" si="18"/>
        <v>0.39989653388515262</v>
      </c>
    </row>
    <row r="399" spans="1:7" x14ac:dyDescent="0.25">
      <c r="A399" s="35" t="s">
        <v>1438</v>
      </c>
      <c r="B399" s="61" t="s">
        <v>772</v>
      </c>
      <c r="C399" s="129" t="s">
        <v>256</v>
      </c>
      <c r="D399" s="132" t="s">
        <v>256</v>
      </c>
      <c r="E399" s="40"/>
      <c r="F399" s="68" t="str">
        <f t="shared" si="17"/>
        <v/>
      </c>
      <c r="G399" s="68" t="str">
        <f t="shared" si="18"/>
        <v/>
      </c>
    </row>
    <row r="400" spans="1:7" x14ac:dyDescent="0.25">
      <c r="A400" s="35" t="s">
        <v>1439</v>
      </c>
      <c r="B400" s="61" t="s">
        <v>774</v>
      </c>
      <c r="C400" s="129" t="s">
        <v>256</v>
      </c>
      <c r="D400" s="132" t="s">
        <v>256</v>
      </c>
      <c r="E400" s="40"/>
      <c r="F400" s="68" t="str">
        <f t="shared" si="17"/>
        <v/>
      </c>
      <c r="G400" s="68" t="str">
        <f t="shared" si="18"/>
        <v/>
      </c>
    </row>
    <row r="401" spans="1:7" x14ac:dyDescent="0.25">
      <c r="A401" s="35" t="s">
        <v>1440</v>
      </c>
      <c r="B401" s="61" t="s">
        <v>776</v>
      </c>
      <c r="C401" s="129" t="s">
        <v>256</v>
      </c>
      <c r="D401" s="132" t="s">
        <v>256</v>
      </c>
      <c r="E401" s="40"/>
      <c r="F401" s="68" t="str">
        <f t="shared" si="17"/>
        <v/>
      </c>
      <c r="G401" s="68" t="str">
        <f t="shared" si="18"/>
        <v/>
      </c>
    </row>
    <row r="402" spans="1:7" x14ac:dyDescent="0.25">
      <c r="A402" s="35" t="s">
        <v>1441</v>
      </c>
      <c r="B402" s="61" t="s">
        <v>260</v>
      </c>
      <c r="C402" s="71">
        <f>SUM(C395:C401)</f>
        <v>655.29999999999995</v>
      </c>
      <c r="D402" s="73">
        <f>SUM(D395:D401)</f>
        <v>1933</v>
      </c>
      <c r="E402" s="40"/>
      <c r="F402" s="72">
        <f>SUM(F395:F401)</f>
        <v>1</v>
      </c>
      <c r="G402" s="72">
        <f>SUM(G395:G401)</f>
        <v>1</v>
      </c>
    </row>
    <row r="403" spans="1:7" x14ac:dyDescent="0.25">
      <c r="A403" s="35" t="s">
        <v>1442</v>
      </c>
      <c r="B403" s="61"/>
      <c r="C403" s="35"/>
      <c r="D403" s="35"/>
      <c r="E403" s="40"/>
      <c r="F403" s="40"/>
      <c r="G403" s="40"/>
    </row>
    <row r="404" spans="1:7" x14ac:dyDescent="0.25">
      <c r="A404" s="82"/>
      <c r="B404" s="82" t="s">
        <v>779</v>
      </c>
      <c r="C404" s="82" t="s">
        <v>250</v>
      </c>
      <c r="D404" s="82" t="s">
        <v>656</v>
      </c>
      <c r="E404" s="82"/>
      <c r="F404" s="82" t="s">
        <v>290</v>
      </c>
      <c r="G404" s="82" t="s">
        <v>657</v>
      </c>
    </row>
    <row r="405" spans="1:7" x14ac:dyDescent="0.25">
      <c r="A405" s="35" t="s">
        <v>1443</v>
      </c>
      <c r="B405" s="61" t="s">
        <v>781</v>
      </c>
      <c r="C405" s="129">
        <v>23.2</v>
      </c>
      <c r="D405" s="132">
        <v>55</v>
      </c>
      <c r="E405" s="40"/>
      <c r="F405" s="68">
        <f>IF($C$409=0,"",IF(C405="[for completion]","",C405/$C$409))</f>
        <v>3.5403631924309481E-2</v>
      </c>
      <c r="G405" s="68">
        <f>IF($D$409=0,"",IF(D405="[for completion]","",D405/$D$409))</f>
        <v>2.8453181583031558E-2</v>
      </c>
    </row>
    <row r="406" spans="1:7" x14ac:dyDescent="0.25">
      <c r="A406" s="35" t="s">
        <v>1444</v>
      </c>
      <c r="B406" s="77" t="s">
        <v>783</v>
      </c>
      <c r="C406" s="129">
        <v>120.3</v>
      </c>
      <c r="D406" s="132">
        <v>356</v>
      </c>
      <c r="E406" s="40"/>
      <c r="F406" s="68">
        <f>IF($C$409=0,"",IF(C406="[for completion]","",C406/$C$409))</f>
        <v>0.18358003967648406</v>
      </c>
      <c r="G406" s="68">
        <f>IF($D$409=0,"",IF(D406="[for completion]","",D406/$D$409))</f>
        <v>0.18416968442834972</v>
      </c>
    </row>
    <row r="407" spans="1:7" x14ac:dyDescent="0.25">
      <c r="A407" s="35" t="s">
        <v>1445</v>
      </c>
      <c r="B407" s="61" t="s">
        <v>776</v>
      </c>
      <c r="C407" s="129" t="s">
        <v>256</v>
      </c>
      <c r="D407" s="132" t="s">
        <v>256</v>
      </c>
      <c r="E407" s="40"/>
      <c r="F407" s="68" t="str">
        <f>IF($C$409=0,"",IF(C407="[for completion]","",C407/$C$409))</f>
        <v/>
      </c>
      <c r="G407" s="68" t="str">
        <f>IF($D$409=0,"",IF(D407="[for completion]","",D407/$D$409))</f>
        <v/>
      </c>
    </row>
    <row r="408" spans="1:7" x14ac:dyDescent="0.25">
      <c r="A408" s="35" t="s">
        <v>1446</v>
      </c>
      <c r="B408" s="35" t="s">
        <v>687</v>
      </c>
      <c r="C408" s="129">
        <v>511.8</v>
      </c>
      <c r="D408" s="132">
        <v>1522</v>
      </c>
      <c r="E408" s="40"/>
      <c r="F408" s="68">
        <f>IF($C$409=0,"",IF(C408="[for completion]","",C408/$C$409))</f>
        <v>0.78101632839920654</v>
      </c>
      <c r="G408" s="68">
        <f>IF($D$409=0,"",IF(D408="[for completion]","",D408/$D$409))</f>
        <v>0.78737713398861875</v>
      </c>
    </row>
    <row r="409" spans="1:7" x14ac:dyDescent="0.25">
      <c r="A409" s="35" t="s">
        <v>1447</v>
      </c>
      <c r="B409" s="61" t="s">
        <v>260</v>
      </c>
      <c r="C409" s="71">
        <f>SUM(C405:C408)</f>
        <v>655.29999999999995</v>
      </c>
      <c r="D409" s="73">
        <f>SUM(D405:D408)</f>
        <v>1933</v>
      </c>
      <c r="E409" s="40"/>
      <c r="F409" s="68">
        <f>SUM(F405:F408)</f>
        <v>1</v>
      </c>
      <c r="G409" s="68">
        <f>SUM(G405:G408)</f>
        <v>1</v>
      </c>
    </row>
    <row r="410" spans="1:7" x14ac:dyDescent="0.25">
      <c r="A410" s="35" t="s">
        <v>1448</v>
      </c>
      <c r="B410" s="61"/>
      <c r="C410" s="35"/>
      <c r="D410" s="35"/>
      <c r="E410" s="40"/>
      <c r="F410" s="40"/>
      <c r="G410" s="40"/>
    </row>
    <row r="411" spans="1:7" x14ac:dyDescent="0.25">
      <c r="A411" s="82"/>
      <c r="B411" s="82" t="s">
        <v>788</v>
      </c>
      <c r="C411" s="82" t="s">
        <v>789</v>
      </c>
      <c r="D411" s="82" t="s">
        <v>1032</v>
      </c>
      <c r="E411" s="82"/>
      <c r="F411" s="82" t="s">
        <v>791</v>
      </c>
      <c r="G411" s="82"/>
    </row>
    <row r="412" spans="1:7" x14ac:dyDescent="0.25">
      <c r="A412" s="35" t="s">
        <v>1449</v>
      </c>
      <c r="B412" s="61" t="s">
        <v>764</v>
      </c>
      <c r="C412" s="129" t="s">
        <v>256</v>
      </c>
      <c r="D412" s="129" t="s">
        <v>256</v>
      </c>
      <c r="E412" s="33"/>
      <c r="F412" s="129" t="s">
        <v>256</v>
      </c>
      <c r="G412" s="70"/>
    </row>
    <row r="413" spans="1:7" x14ac:dyDescent="0.25">
      <c r="A413" s="35" t="s">
        <v>1450</v>
      </c>
      <c r="B413" s="77" t="s">
        <v>766</v>
      </c>
      <c r="C413" s="129" t="s">
        <v>256</v>
      </c>
      <c r="D413" s="129" t="s">
        <v>256</v>
      </c>
      <c r="E413" s="33"/>
      <c r="F413" s="129" t="s">
        <v>256</v>
      </c>
      <c r="G413" s="70"/>
    </row>
    <row r="414" spans="1:7" x14ac:dyDescent="0.25">
      <c r="A414" s="35" t="s">
        <v>1451</v>
      </c>
      <c r="B414" s="61" t="s">
        <v>768</v>
      </c>
      <c r="C414" s="129" t="s">
        <v>256</v>
      </c>
      <c r="D414" s="129" t="s">
        <v>256</v>
      </c>
      <c r="E414" s="33"/>
      <c r="F414" s="129" t="s">
        <v>256</v>
      </c>
      <c r="G414" s="70"/>
    </row>
    <row r="415" spans="1:7" x14ac:dyDescent="0.25">
      <c r="A415" s="35" t="s">
        <v>1452</v>
      </c>
      <c r="B415" s="61" t="s">
        <v>770</v>
      </c>
      <c r="C415" s="129" t="s">
        <v>256</v>
      </c>
      <c r="D415" s="129" t="s">
        <v>256</v>
      </c>
      <c r="E415" s="33"/>
      <c r="F415" s="129" t="s">
        <v>256</v>
      </c>
      <c r="G415" s="70"/>
    </row>
    <row r="416" spans="1:7" x14ac:dyDescent="0.25">
      <c r="A416" s="35" t="s">
        <v>1453</v>
      </c>
      <c r="B416" s="61" t="s">
        <v>772</v>
      </c>
      <c r="C416" s="129" t="s">
        <v>256</v>
      </c>
      <c r="D416" s="129" t="s">
        <v>256</v>
      </c>
      <c r="E416" s="33"/>
      <c r="F416" s="129" t="s">
        <v>256</v>
      </c>
      <c r="G416" s="70"/>
    </row>
    <row r="417" spans="1:7" x14ac:dyDescent="0.25">
      <c r="A417" s="35" t="s">
        <v>1454</v>
      </c>
      <c r="B417" s="61" t="s">
        <v>774</v>
      </c>
      <c r="C417" s="129" t="s">
        <v>256</v>
      </c>
      <c r="D417" s="129" t="s">
        <v>256</v>
      </c>
      <c r="E417" s="33"/>
      <c r="F417" s="129" t="s">
        <v>256</v>
      </c>
      <c r="G417" s="70"/>
    </row>
    <row r="418" spans="1:7" x14ac:dyDescent="0.25">
      <c r="A418" s="35" t="s">
        <v>1455</v>
      </c>
      <c r="B418" s="61" t="s">
        <v>776</v>
      </c>
      <c r="C418" s="129" t="s">
        <v>256</v>
      </c>
      <c r="D418" s="129" t="s">
        <v>256</v>
      </c>
      <c r="E418" s="33"/>
      <c r="F418" s="129" t="s">
        <v>256</v>
      </c>
      <c r="G418" s="70"/>
    </row>
    <row r="419" spans="1:7" x14ac:dyDescent="0.25">
      <c r="A419" s="35" t="s">
        <v>1456</v>
      </c>
      <c r="B419" s="61" t="s">
        <v>687</v>
      </c>
      <c r="C419" s="129" t="s">
        <v>256</v>
      </c>
      <c r="D419" s="129" t="s">
        <v>256</v>
      </c>
      <c r="E419" s="33"/>
      <c r="F419" s="129" t="s">
        <v>256</v>
      </c>
      <c r="G419" s="70"/>
    </row>
    <row r="420" spans="1:7" x14ac:dyDescent="0.25">
      <c r="A420" s="35" t="s">
        <v>1457</v>
      </c>
      <c r="B420" s="61" t="s">
        <v>260</v>
      </c>
      <c r="C420" s="71">
        <f>SUM(C412:C419)</f>
        <v>0</v>
      </c>
      <c r="D420" s="71">
        <f>SUM(D412:D419)</f>
        <v>0</v>
      </c>
      <c r="E420" s="33"/>
      <c r="F420" s="35"/>
      <c r="G420" s="70"/>
    </row>
    <row r="421" spans="1:7" x14ac:dyDescent="0.25">
      <c r="A421" s="35" t="s">
        <v>1458</v>
      </c>
      <c r="B421" s="35" t="s">
        <v>802</v>
      </c>
      <c r="C421" s="35"/>
      <c r="D421" s="35"/>
      <c r="E421" s="35"/>
      <c r="F421" s="129" t="s">
        <v>256</v>
      </c>
      <c r="G421" s="70"/>
    </row>
    <row r="422" spans="1:7" x14ac:dyDescent="0.25">
      <c r="A422" s="35" t="s">
        <v>1459</v>
      </c>
    </row>
    <row r="423" spans="1:7" x14ac:dyDescent="0.25">
      <c r="A423" s="35" t="s">
        <v>1460</v>
      </c>
    </row>
    <row r="424" spans="1:7" x14ac:dyDescent="0.25">
      <c r="A424" s="35" t="s">
        <v>1461</v>
      </c>
    </row>
    <row r="425" spans="1:7" x14ac:dyDescent="0.25">
      <c r="A425" s="35" t="s">
        <v>1462</v>
      </c>
    </row>
    <row r="426" spans="1:7" x14ac:dyDescent="0.25">
      <c r="A426" s="35" t="s">
        <v>1463</v>
      </c>
    </row>
    <row r="427" spans="1:7" x14ac:dyDescent="0.25">
      <c r="A427" s="35" t="s">
        <v>1464</v>
      </c>
    </row>
    <row r="428" spans="1:7" x14ac:dyDescent="0.25">
      <c r="A428" s="35" t="s">
        <v>1465</v>
      </c>
    </row>
    <row r="429" spans="1:7" x14ac:dyDescent="0.25">
      <c r="A429" s="35" t="s">
        <v>1466</v>
      </c>
    </row>
    <row r="430" spans="1:7" x14ac:dyDescent="0.25">
      <c r="A430" s="35" t="s">
        <v>1467</v>
      </c>
    </row>
    <row r="431" spans="1:7" x14ac:dyDescent="0.25">
      <c r="A431" s="35" t="s">
        <v>1468</v>
      </c>
    </row>
    <row r="432" spans="1:7" x14ac:dyDescent="0.25">
      <c r="A432" s="35" t="s">
        <v>1469</v>
      </c>
      <c r="B432" s="33"/>
    </row>
    <row r="433" spans="1:7" x14ac:dyDescent="0.25">
      <c r="A433" s="35" t="s">
        <v>1470</v>
      </c>
      <c r="B433" s="33"/>
    </row>
    <row r="434" spans="1:7" x14ac:dyDescent="0.25">
      <c r="A434" s="35" t="s">
        <v>1471</v>
      </c>
      <c r="B434" s="35"/>
      <c r="C434" s="68"/>
      <c r="D434" s="35"/>
      <c r="E434" s="33"/>
      <c r="F434" s="33"/>
      <c r="G434" s="33"/>
    </row>
    <row r="435" spans="1:7" x14ac:dyDescent="0.25">
      <c r="A435" s="35" t="s">
        <v>1472</v>
      </c>
      <c r="B435" s="35"/>
      <c r="C435" s="68"/>
      <c r="D435" s="35"/>
      <c r="E435" s="33"/>
      <c r="F435" s="33"/>
      <c r="G435" s="33"/>
    </row>
    <row r="436" spans="1:7" x14ac:dyDescent="0.25">
      <c r="A436" s="35" t="s">
        <v>1473</v>
      </c>
      <c r="B436" s="35"/>
      <c r="C436" s="68"/>
      <c r="D436" s="35"/>
      <c r="E436" s="33"/>
      <c r="F436" s="33"/>
      <c r="G436" s="33"/>
    </row>
    <row r="437" spans="1:7" x14ac:dyDescent="0.25">
      <c r="A437" s="35" t="s">
        <v>1474</v>
      </c>
      <c r="B437" s="35"/>
      <c r="C437" s="68"/>
      <c r="D437" s="35"/>
      <c r="E437" s="33"/>
      <c r="F437" s="33"/>
      <c r="G437" s="33"/>
    </row>
    <row r="438" spans="1:7" x14ac:dyDescent="0.25">
      <c r="A438" s="35" t="s">
        <v>1475</v>
      </c>
      <c r="B438" s="35"/>
      <c r="C438" s="68"/>
      <c r="D438" s="35"/>
      <c r="E438" s="33"/>
      <c r="F438" s="33"/>
      <c r="G438" s="33"/>
    </row>
    <row r="439" spans="1:7" x14ac:dyDescent="0.25">
      <c r="A439" s="35" t="s">
        <v>1476</v>
      </c>
      <c r="B439" s="35"/>
      <c r="C439" s="68"/>
      <c r="D439" s="35"/>
      <c r="E439" s="33"/>
      <c r="F439" s="33"/>
      <c r="G439" s="33"/>
    </row>
    <row r="440" spans="1:7" x14ac:dyDescent="0.25">
      <c r="A440" s="35" t="s">
        <v>1477</v>
      </c>
      <c r="B440" s="35"/>
      <c r="C440" s="68"/>
      <c r="D440" s="35"/>
      <c r="E440" s="33"/>
      <c r="F440" s="33"/>
      <c r="G440" s="33"/>
    </row>
    <row r="441" spans="1:7" x14ac:dyDescent="0.25">
      <c r="A441" s="35" t="s">
        <v>1478</v>
      </c>
      <c r="B441" s="35"/>
      <c r="C441" s="68"/>
      <c r="D441" s="35"/>
      <c r="E441" s="33"/>
      <c r="F441" s="33"/>
      <c r="G441" s="33"/>
    </row>
    <row r="442" spans="1:7" x14ac:dyDescent="0.25">
      <c r="A442" s="35" t="s">
        <v>1479</v>
      </c>
      <c r="B442" s="35"/>
      <c r="C442" s="68"/>
      <c r="D442" s="35"/>
      <c r="E442" s="33"/>
      <c r="F442" s="33"/>
      <c r="G442" s="33"/>
    </row>
    <row r="443" spans="1:7" x14ac:dyDescent="0.25">
      <c r="A443" s="35" t="s">
        <v>1480</v>
      </c>
      <c r="B443" s="35"/>
      <c r="C443" s="68"/>
      <c r="D443" s="35"/>
      <c r="E443" s="33"/>
      <c r="F443" s="33"/>
      <c r="G443" s="33"/>
    </row>
    <row r="444" spans="1:7" x14ac:dyDescent="0.25">
      <c r="A444" s="35" t="s">
        <v>1481</v>
      </c>
      <c r="B444" s="35"/>
      <c r="C444" s="68"/>
      <c r="D444" s="35"/>
      <c r="E444" s="33"/>
      <c r="F444" s="33"/>
      <c r="G444" s="33"/>
    </row>
    <row r="445" spans="1:7" x14ac:dyDescent="0.25">
      <c r="A445" s="35" t="s">
        <v>1482</v>
      </c>
      <c r="B445" s="35"/>
      <c r="C445" s="68"/>
      <c r="D445" s="35"/>
      <c r="E445" s="33"/>
      <c r="F445" s="33"/>
      <c r="G445" s="33"/>
    </row>
    <row r="446" spans="1:7" x14ac:dyDescent="0.25">
      <c r="A446" s="35" t="s">
        <v>1483</v>
      </c>
      <c r="B446" s="35"/>
      <c r="C446" s="68"/>
      <c r="D446" s="35"/>
      <c r="E446" s="33"/>
      <c r="F446" s="33"/>
      <c r="G446" s="33"/>
    </row>
    <row r="447" spans="1:7" x14ac:dyDescent="0.25">
      <c r="A447" s="35" t="s">
        <v>1484</v>
      </c>
      <c r="B447" s="35"/>
      <c r="C447" s="68"/>
      <c r="D447" s="35"/>
      <c r="E447" s="33"/>
      <c r="F447" s="33"/>
      <c r="G447" s="33"/>
    </row>
    <row r="448" spans="1:7" x14ac:dyDescent="0.25">
      <c r="A448" s="35" t="s">
        <v>1485</v>
      </c>
      <c r="B448" s="35"/>
      <c r="C448" s="68"/>
      <c r="D448" s="35"/>
      <c r="E448" s="33"/>
      <c r="F448" s="33"/>
      <c r="G448" s="33"/>
    </row>
    <row r="449" spans="1:7" x14ac:dyDescent="0.25">
      <c r="A449" s="35" t="s">
        <v>1486</v>
      </c>
      <c r="B449" s="35"/>
      <c r="C449" s="68"/>
      <c r="D449" s="35"/>
      <c r="E449" s="33"/>
      <c r="F449" s="33"/>
      <c r="G449" s="33"/>
    </row>
    <row r="450" spans="1:7" x14ac:dyDescent="0.25">
      <c r="A450" s="35" t="s">
        <v>1487</v>
      </c>
      <c r="B450" s="35"/>
      <c r="C450" s="68"/>
      <c r="D450" s="35"/>
      <c r="E450" s="33"/>
      <c r="F450" s="33"/>
      <c r="G450" s="33"/>
    </row>
    <row r="451" spans="1:7" x14ac:dyDescent="0.25">
      <c r="A451" s="35" t="s">
        <v>1488</v>
      </c>
      <c r="B451" s="35"/>
      <c r="C451" s="68"/>
      <c r="D451" s="35"/>
      <c r="E451" s="33"/>
      <c r="F451" s="33"/>
      <c r="G451" s="33"/>
    </row>
    <row r="452" spans="1:7" x14ac:dyDescent="0.25">
      <c r="A452" s="35" t="s">
        <v>1489</v>
      </c>
      <c r="B452" s="35"/>
      <c r="C452" s="68"/>
      <c r="D452" s="35"/>
      <c r="E452" s="33"/>
      <c r="F452" s="33"/>
      <c r="G452" s="33"/>
    </row>
    <row r="453" spans="1:7" x14ac:dyDescent="0.25">
      <c r="A453" s="35" t="s">
        <v>1490</v>
      </c>
      <c r="B453" s="35"/>
      <c r="C453" s="68"/>
      <c r="D453" s="35"/>
      <c r="E453" s="33"/>
      <c r="F453" s="33"/>
      <c r="G453" s="33"/>
    </row>
    <row r="454" spans="1:7" x14ac:dyDescent="0.25">
      <c r="A454" s="35" t="s">
        <v>1491</v>
      </c>
      <c r="B454" s="35"/>
      <c r="C454" s="68"/>
      <c r="D454" s="35"/>
      <c r="E454" s="33"/>
      <c r="F454" s="33"/>
      <c r="G454" s="33"/>
    </row>
    <row r="455" spans="1:7" x14ac:dyDescent="0.25">
      <c r="A455" s="35" t="s">
        <v>1492</v>
      </c>
      <c r="B455" s="35"/>
      <c r="C455" s="68"/>
      <c r="D455" s="35"/>
      <c r="E455" s="33"/>
      <c r="F455" s="33"/>
      <c r="G455" s="33"/>
    </row>
    <row r="456" spans="1:7" x14ac:dyDescent="0.25">
      <c r="A456" s="35" t="s">
        <v>1493</v>
      </c>
      <c r="B456" s="35"/>
      <c r="C456" s="68"/>
      <c r="D456" s="35"/>
      <c r="E456" s="33"/>
      <c r="F456" s="33"/>
      <c r="G456" s="33"/>
    </row>
    <row r="457" spans="1:7" x14ac:dyDescent="0.25">
      <c r="A457" s="35" t="s">
        <v>1494</v>
      </c>
      <c r="B457" s="35"/>
      <c r="C457" s="68"/>
      <c r="D457" s="35"/>
      <c r="E457" s="33"/>
      <c r="F457" s="33"/>
      <c r="G457" s="33"/>
    </row>
    <row r="458" spans="1:7" x14ac:dyDescent="0.25">
      <c r="A458" s="35" t="s">
        <v>1495</v>
      </c>
      <c r="B458" s="35"/>
      <c r="C458" s="68"/>
      <c r="D458" s="35"/>
      <c r="E458" s="33"/>
      <c r="F458" s="33"/>
      <c r="G458" s="33"/>
    </row>
    <row r="459" spans="1:7" x14ac:dyDescent="0.25">
      <c r="A459" s="35" t="s">
        <v>1496</v>
      </c>
      <c r="B459" s="35"/>
      <c r="C459" s="68"/>
      <c r="D459" s="35"/>
      <c r="E459" s="33"/>
      <c r="F459" s="33"/>
      <c r="G459" s="33"/>
    </row>
    <row r="460" spans="1:7" ht="18.75" customHeight="1" x14ac:dyDescent="0.25">
      <c r="A460" s="83"/>
      <c r="B460" s="154" t="s">
        <v>1497</v>
      </c>
      <c r="C460" s="83"/>
      <c r="D460" s="83"/>
      <c r="E460" s="83"/>
      <c r="F460" s="84"/>
      <c r="G460" s="84"/>
    </row>
    <row r="461" spans="1:7" x14ac:dyDescent="0.25">
      <c r="A461" s="82"/>
      <c r="B461" s="82" t="s">
        <v>841</v>
      </c>
      <c r="C461" s="82" t="s">
        <v>507</v>
      </c>
      <c r="D461" s="82" t="s">
        <v>508</v>
      </c>
      <c r="E461" s="85"/>
      <c r="F461" s="82" t="s">
        <v>291</v>
      </c>
      <c r="G461" s="82" t="s">
        <v>509</v>
      </c>
    </row>
    <row r="462" spans="1:7" x14ac:dyDescent="0.25">
      <c r="A462" s="35" t="s">
        <v>1498</v>
      </c>
      <c r="B462" s="35" t="s">
        <v>511</v>
      </c>
      <c r="C462" s="71" t="s">
        <v>256</v>
      </c>
      <c r="D462" s="64"/>
      <c r="E462" s="64"/>
      <c r="F462" s="42"/>
      <c r="G462" s="42"/>
    </row>
    <row r="463" spans="1:7" x14ac:dyDescent="0.25">
      <c r="A463" s="35"/>
      <c r="B463" s="35"/>
      <c r="C463" s="35"/>
      <c r="D463" s="64"/>
      <c r="E463" s="64"/>
      <c r="F463" s="42"/>
      <c r="G463" s="42"/>
    </row>
    <row r="464" spans="1:7" x14ac:dyDescent="0.25">
      <c r="A464" s="35"/>
      <c r="B464" s="35" t="s">
        <v>512</v>
      </c>
      <c r="C464" s="35"/>
      <c r="D464" s="64"/>
      <c r="E464" s="64"/>
      <c r="F464" s="42"/>
      <c r="G464" s="42"/>
    </row>
    <row r="465" spans="1:7" x14ac:dyDescent="0.25">
      <c r="A465" s="35" t="s">
        <v>1499</v>
      </c>
      <c r="B465" s="61" t="s">
        <v>422</v>
      </c>
      <c r="C465" s="71" t="s">
        <v>256</v>
      </c>
      <c r="D465" s="73" t="s">
        <v>256</v>
      </c>
      <c r="E465" s="64"/>
      <c r="F465" s="70" t="str">
        <f t="shared" ref="F465:F488" si="19">IF($C$489=0,"",IF(C465="[for completion]","",C465/$C$489))</f>
        <v/>
      </c>
      <c r="G465" s="70" t="str">
        <f t="shared" ref="G465:G488" si="20">IF($D$489=0,"",IF(D465="[for completion]","",D465/$D$489))</f>
        <v/>
      </c>
    </row>
    <row r="466" spans="1:7" x14ac:dyDescent="0.25">
      <c r="A466" s="35" t="s">
        <v>1500</v>
      </c>
      <c r="B466" s="61" t="s">
        <v>422</v>
      </c>
      <c r="C466" s="71" t="s">
        <v>256</v>
      </c>
      <c r="D466" s="73" t="s">
        <v>256</v>
      </c>
      <c r="E466" s="64"/>
      <c r="F466" s="70" t="str">
        <f t="shared" si="19"/>
        <v/>
      </c>
      <c r="G466" s="70" t="str">
        <f t="shared" si="20"/>
        <v/>
      </c>
    </row>
    <row r="467" spans="1:7" x14ac:dyDescent="0.25">
      <c r="A467" s="35" t="s">
        <v>1501</v>
      </c>
      <c r="B467" s="61" t="s">
        <v>422</v>
      </c>
      <c r="C467" s="71" t="s">
        <v>256</v>
      </c>
      <c r="D467" s="73" t="s">
        <v>256</v>
      </c>
      <c r="E467" s="64"/>
      <c r="F467" s="70" t="str">
        <f t="shared" si="19"/>
        <v/>
      </c>
      <c r="G467" s="70" t="str">
        <f t="shared" si="20"/>
        <v/>
      </c>
    </row>
    <row r="468" spans="1:7" x14ac:dyDescent="0.25">
      <c r="A468" s="35" t="s">
        <v>1502</v>
      </c>
      <c r="B468" s="61" t="s">
        <v>422</v>
      </c>
      <c r="C468" s="71" t="s">
        <v>256</v>
      </c>
      <c r="D468" s="73" t="s">
        <v>256</v>
      </c>
      <c r="E468" s="64"/>
      <c r="F468" s="70" t="str">
        <f t="shared" si="19"/>
        <v/>
      </c>
      <c r="G468" s="70" t="str">
        <f t="shared" si="20"/>
        <v/>
      </c>
    </row>
    <row r="469" spans="1:7" x14ac:dyDescent="0.25">
      <c r="A469" s="35" t="s">
        <v>1503</v>
      </c>
      <c r="B469" s="61" t="s">
        <v>422</v>
      </c>
      <c r="C469" s="71" t="s">
        <v>256</v>
      </c>
      <c r="D469" s="73" t="s">
        <v>256</v>
      </c>
      <c r="E469" s="64"/>
      <c r="F469" s="70" t="str">
        <f t="shared" si="19"/>
        <v/>
      </c>
      <c r="G469" s="70" t="str">
        <f t="shared" si="20"/>
        <v/>
      </c>
    </row>
    <row r="470" spans="1:7" x14ac:dyDescent="0.25">
      <c r="A470" s="35" t="s">
        <v>1504</v>
      </c>
      <c r="B470" s="61" t="s">
        <v>422</v>
      </c>
      <c r="C470" s="71" t="s">
        <v>256</v>
      </c>
      <c r="D470" s="73" t="s">
        <v>256</v>
      </c>
      <c r="E470" s="64"/>
      <c r="F470" s="70" t="str">
        <f t="shared" si="19"/>
        <v/>
      </c>
      <c r="G470" s="70" t="str">
        <f t="shared" si="20"/>
        <v/>
      </c>
    </row>
    <row r="471" spans="1:7" x14ac:dyDescent="0.25">
      <c r="A471" s="35" t="s">
        <v>1505</v>
      </c>
      <c r="B471" s="61" t="s">
        <v>422</v>
      </c>
      <c r="C471" s="71" t="s">
        <v>256</v>
      </c>
      <c r="D471" s="73" t="s">
        <v>256</v>
      </c>
      <c r="E471" s="64"/>
      <c r="F471" s="70" t="str">
        <f t="shared" si="19"/>
        <v/>
      </c>
      <c r="G471" s="70" t="str">
        <f t="shared" si="20"/>
        <v/>
      </c>
    </row>
    <row r="472" spans="1:7" x14ac:dyDescent="0.25">
      <c r="A472" s="35" t="s">
        <v>1506</v>
      </c>
      <c r="B472" s="61" t="s">
        <v>422</v>
      </c>
      <c r="C472" s="71" t="s">
        <v>256</v>
      </c>
      <c r="D472" s="73" t="s">
        <v>256</v>
      </c>
      <c r="E472" s="64"/>
      <c r="F472" s="70" t="str">
        <f t="shared" si="19"/>
        <v/>
      </c>
      <c r="G472" s="70" t="str">
        <f t="shared" si="20"/>
        <v/>
      </c>
    </row>
    <row r="473" spans="1:7" x14ac:dyDescent="0.25">
      <c r="A473" s="35" t="s">
        <v>1507</v>
      </c>
      <c r="B473" s="61" t="s">
        <v>422</v>
      </c>
      <c r="C473" s="71" t="s">
        <v>256</v>
      </c>
      <c r="D473" s="73" t="s">
        <v>256</v>
      </c>
      <c r="E473" s="64"/>
      <c r="F473" s="70" t="str">
        <f t="shared" si="19"/>
        <v/>
      </c>
      <c r="G473" s="70" t="str">
        <f t="shared" si="20"/>
        <v/>
      </c>
    </row>
    <row r="474" spans="1:7" x14ac:dyDescent="0.25">
      <c r="A474" s="35" t="s">
        <v>1508</v>
      </c>
      <c r="B474" s="61" t="s">
        <v>422</v>
      </c>
      <c r="C474" s="71" t="s">
        <v>256</v>
      </c>
      <c r="D474" s="73" t="s">
        <v>256</v>
      </c>
      <c r="E474" s="61"/>
      <c r="F474" s="70" t="str">
        <f t="shared" si="19"/>
        <v/>
      </c>
      <c r="G474" s="70" t="str">
        <f t="shared" si="20"/>
        <v/>
      </c>
    </row>
    <row r="475" spans="1:7" x14ac:dyDescent="0.25">
      <c r="A475" s="35" t="s">
        <v>1509</v>
      </c>
      <c r="B475" s="61" t="s">
        <v>422</v>
      </c>
      <c r="C475" s="71" t="s">
        <v>256</v>
      </c>
      <c r="D475" s="73" t="s">
        <v>256</v>
      </c>
      <c r="E475" s="61"/>
      <c r="F475" s="70" t="str">
        <f t="shared" si="19"/>
        <v/>
      </c>
      <c r="G475" s="70" t="str">
        <f t="shared" si="20"/>
        <v/>
      </c>
    </row>
    <row r="476" spans="1:7" x14ac:dyDescent="0.25">
      <c r="A476" s="35" t="s">
        <v>1510</v>
      </c>
      <c r="B476" s="61" t="s">
        <v>422</v>
      </c>
      <c r="C476" s="71" t="s">
        <v>256</v>
      </c>
      <c r="D476" s="73" t="s">
        <v>256</v>
      </c>
      <c r="E476" s="61"/>
      <c r="F476" s="70" t="str">
        <f t="shared" si="19"/>
        <v/>
      </c>
      <c r="G476" s="70" t="str">
        <f t="shared" si="20"/>
        <v/>
      </c>
    </row>
    <row r="477" spans="1:7" x14ac:dyDescent="0.25">
      <c r="A477" s="35" t="s">
        <v>1511</v>
      </c>
      <c r="B477" s="61" t="s">
        <v>422</v>
      </c>
      <c r="C477" s="71" t="s">
        <v>256</v>
      </c>
      <c r="D477" s="73" t="s">
        <v>256</v>
      </c>
      <c r="E477" s="61"/>
      <c r="F477" s="70" t="str">
        <f t="shared" si="19"/>
        <v/>
      </c>
      <c r="G477" s="70" t="str">
        <f t="shared" si="20"/>
        <v/>
      </c>
    </row>
    <row r="478" spans="1:7" x14ac:dyDescent="0.25">
      <c r="A478" s="35" t="s">
        <v>1512</v>
      </c>
      <c r="B478" s="61" t="s">
        <v>422</v>
      </c>
      <c r="C478" s="71" t="s">
        <v>256</v>
      </c>
      <c r="D478" s="73" t="s">
        <v>256</v>
      </c>
      <c r="E478" s="61"/>
      <c r="F478" s="70" t="str">
        <f t="shared" si="19"/>
        <v/>
      </c>
      <c r="G478" s="70" t="str">
        <f t="shared" si="20"/>
        <v/>
      </c>
    </row>
    <row r="479" spans="1:7" x14ac:dyDescent="0.25">
      <c r="A479" s="35" t="s">
        <v>1513</v>
      </c>
      <c r="B479" s="61" t="s">
        <v>422</v>
      </c>
      <c r="C479" s="71" t="s">
        <v>256</v>
      </c>
      <c r="D479" s="73" t="s">
        <v>256</v>
      </c>
      <c r="E479" s="61"/>
      <c r="F479" s="70" t="str">
        <f t="shared" si="19"/>
        <v/>
      </c>
      <c r="G479" s="70" t="str">
        <f t="shared" si="20"/>
        <v/>
      </c>
    </row>
    <row r="480" spans="1:7" x14ac:dyDescent="0.25">
      <c r="A480" s="35" t="s">
        <v>1514</v>
      </c>
      <c r="B480" s="61" t="s">
        <v>422</v>
      </c>
      <c r="C480" s="71" t="s">
        <v>256</v>
      </c>
      <c r="D480" s="73" t="s">
        <v>256</v>
      </c>
      <c r="E480" s="35"/>
      <c r="F480" s="70" t="str">
        <f t="shared" si="19"/>
        <v/>
      </c>
      <c r="G480" s="70" t="str">
        <f t="shared" si="20"/>
        <v/>
      </c>
    </row>
    <row r="481" spans="1:7" x14ac:dyDescent="0.25">
      <c r="A481" s="35" t="s">
        <v>1515</v>
      </c>
      <c r="B481" s="61" t="s">
        <v>422</v>
      </c>
      <c r="C481" s="71" t="s">
        <v>256</v>
      </c>
      <c r="D481" s="73" t="s">
        <v>256</v>
      </c>
      <c r="E481" s="57"/>
      <c r="F481" s="70" t="str">
        <f t="shared" si="19"/>
        <v/>
      </c>
      <c r="G481" s="70" t="str">
        <f t="shared" si="20"/>
        <v/>
      </c>
    </row>
    <row r="482" spans="1:7" x14ac:dyDescent="0.25">
      <c r="A482" s="35" t="s">
        <v>1516</v>
      </c>
      <c r="B482" s="61" t="s">
        <v>422</v>
      </c>
      <c r="C482" s="71" t="s">
        <v>256</v>
      </c>
      <c r="D482" s="73" t="s">
        <v>256</v>
      </c>
      <c r="E482" s="57"/>
      <c r="F482" s="70" t="str">
        <f t="shared" si="19"/>
        <v/>
      </c>
      <c r="G482" s="70" t="str">
        <f t="shared" si="20"/>
        <v/>
      </c>
    </row>
    <row r="483" spans="1:7" x14ac:dyDescent="0.25">
      <c r="A483" s="35" t="s">
        <v>1517</v>
      </c>
      <c r="B483" s="61" t="s">
        <v>422</v>
      </c>
      <c r="C483" s="71" t="s">
        <v>256</v>
      </c>
      <c r="D483" s="73" t="s">
        <v>256</v>
      </c>
      <c r="E483" s="57"/>
      <c r="F483" s="70" t="str">
        <f t="shared" si="19"/>
        <v/>
      </c>
      <c r="G483" s="70" t="str">
        <f t="shared" si="20"/>
        <v/>
      </c>
    </row>
    <row r="484" spans="1:7" x14ac:dyDescent="0.25">
      <c r="A484" s="35" t="s">
        <v>1518</v>
      </c>
      <c r="B484" s="61" t="s">
        <v>422</v>
      </c>
      <c r="C484" s="71" t="s">
        <v>256</v>
      </c>
      <c r="D484" s="73" t="s">
        <v>256</v>
      </c>
      <c r="E484" s="57"/>
      <c r="F484" s="70" t="str">
        <f t="shared" si="19"/>
        <v/>
      </c>
      <c r="G484" s="70" t="str">
        <f t="shared" si="20"/>
        <v/>
      </c>
    </row>
    <row r="485" spans="1:7" x14ac:dyDescent="0.25">
      <c r="A485" s="35" t="s">
        <v>1519</v>
      </c>
      <c r="B485" s="61" t="s">
        <v>422</v>
      </c>
      <c r="C485" s="71" t="s">
        <v>256</v>
      </c>
      <c r="D485" s="73" t="s">
        <v>256</v>
      </c>
      <c r="E485" s="57"/>
      <c r="F485" s="70" t="str">
        <f t="shared" si="19"/>
        <v/>
      </c>
      <c r="G485" s="70" t="str">
        <f t="shared" si="20"/>
        <v/>
      </c>
    </row>
    <row r="486" spans="1:7" x14ac:dyDescent="0.25">
      <c r="A486" s="35" t="s">
        <v>1520</v>
      </c>
      <c r="B486" s="61" t="s">
        <v>422</v>
      </c>
      <c r="C486" s="71" t="s">
        <v>256</v>
      </c>
      <c r="D486" s="73" t="s">
        <v>256</v>
      </c>
      <c r="E486" s="57"/>
      <c r="F486" s="70" t="str">
        <f t="shared" si="19"/>
        <v/>
      </c>
      <c r="G486" s="70" t="str">
        <f t="shared" si="20"/>
        <v/>
      </c>
    </row>
    <row r="487" spans="1:7" x14ac:dyDescent="0.25">
      <c r="A487" s="35" t="s">
        <v>1521</v>
      </c>
      <c r="B487" s="61" t="s">
        <v>422</v>
      </c>
      <c r="C487" s="71" t="s">
        <v>256</v>
      </c>
      <c r="D487" s="73" t="s">
        <v>256</v>
      </c>
      <c r="E487" s="57"/>
      <c r="F487" s="70" t="str">
        <f t="shared" si="19"/>
        <v/>
      </c>
      <c r="G487" s="70" t="str">
        <f t="shared" si="20"/>
        <v/>
      </c>
    </row>
    <row r="488" spans="1:7" x14ac:dyDescent="0.25">
      <c r="A488" s="35" t="s">
        <v>1522</v>
      </c>
      <c r="B488" s="61" t="s">
        <v>422</v>
      </c>
      <c r="C488" s="71" t="s">
        <v>256</v>
      </c>
      <c r="D488" s="73" t="s">
        <v>256</v>
      </c>
      <c r="E488" s="57"/>
      <c r="F488" s="70" t="str">
        <f t="shared" si="19"/>
        <v/>
      </c>
      <c r="G488" s="70" t="str">
        <f t="shared" si="20"/>
        <v/>
      </c>
    </row>
    <row r="489" spans="1:7" x14ac:dyDescent="0.25">
      <c r="A489" s="35" t="s">
        <v>1523</v>
      </c>
      <c r="B489" s="61" t="s">
        <v>260</v>
      </c>
      <c r="C489" s="76">
        <f>SUM(C465:C488)</f>
        <v>0</v>
      </c>
      <c r="D489" s="74">
        <f>SUM(D465:D488)</f>
        <v>0</v>
      </c>
      <c r="E489" s="57"/>
      <c r="F489" s="75">
        <f>SUM(F465:F488)</f>
        <v>0</v>
      </c>
      <c r="G489" s="75">
        <f>SUM(G465:G488)</f>
        <v>0</v>
      </c>
    </row>
    <row r="490" spans="1:7" x14ac:dyDescent="0.25">
      <c r="A490" s="110"/>
      <c r="B490" s="110" t="s">
        <v>868</v>
      </c>
      <c r="C490" s="82" t="s">
        <v>507</v>
      </c>
      <c r="D490" s="82" t="s">
        <v>508</v>
      </c>
      <c r="E490" s="85"/>
      <c r="F490" s="82" t="s">
        <v>291</v>
      </c>
      <c r="G490" s="82" t="s">
        <v>509</v>
      </c>
    </row>
    <row r="491" spans="1:7" x14ac:dyDescent="0.25">
      <c r="A491" s="35" t="s">
        <v>1524</v>
      </c>
      <c r="B491" s="35" t="s">
        <v>563</v>
      </c>
      <c r="C491" s="68" t="s">
        <v>256</v>
      </c>
      <c r="D491" s="35"/>
      <c r="E491" s="35"/>
      <c r="F491" s="35"/>
      <c r="G491" s="35"/>
    </row>
    <row r="492" spans="1:7" x14ac:dyDescent="0.25">
      <c r="A492" s="35"/>
      <c r="B492" s="35"/>
      <c r="C492" s="35"/>
      <c r="D492" s="35"/>
      <c r="E492" s="35"/>
      <c r="F492" s="35"/>
      <c r="G492" s="35"/>
    </row>
    <row r="493" spans="1:7" x14ac:dyDescent="0.25">
      <c r="A493" s="35" t="s">
        <v>1525</v>
      </c>
      <c r="B493" s="61" t="s">
        <v>564</v>
      </c>
      <c r="C493" s="35"/>
      <c r="D493" s="35"/>
      <c r="E493" s="35"/>
      <c r="F493" s="35"/>
      <c r="G493" s="35"/>
    </row>
    <row r="494" spans="1:7" x14ac:dyDescent="0.25">
      <c r="A494" s="35" t="s">
        <v>1526</v>
      </c>
      <c r="B494" s="35" t="s">
        <v>566</v>
      </c>
      <c r="C494" s="71" t="s">
        <v>256</v>
      </c>
      <c r="D494" s="73" t="s">
        <v>256</v>
      </c>
      <c r="E494" s="35"/>
      <c r="F494" s="70" t="str">
        <f t="shared" ref="F494:F501" si="21">IF($C$502=0,"",IF(C494="[for completion]","",C494/$C$502))</f>
        <v/>
      </c>
      <c r="G494" s="70" t="str">
        <f t="shared" ref="G494:G501" si="22">IF($D$502=0,"",IF(D494="[for completion]","",D494/$D$502))</f>
        <v/>
      </c>
    </row>
    <row r="495" spans="1:7" x14ac:dyDescent="0.25">
      <c r="A495" s="35" t="s">
        <v>1527</v>
      </c>
      <c r="B495" s="35" t="s">
        <v>568</v>
      </c>
      <c r="C495" s="71" t="s">
        <v>256</v>
      </c>
      <c r="D495" s="73" t="s">
        <v>256</v>
      </c>
      <c r="E495" s="35"/>
      <c r="F495" s="70" t="str">
        <f t="shared" si="21"/>
        <v/>
      </c>
      <c r="G495" s="70" t="str">
        <f t="shared" si="22"/>
        <v/>
      </c>
    </row>
    <row r="496" spans="1:7" x14ac:dyDescent="0.25">
      <c r="A496" s="35" t="s">
        <v>1528</v>
      </c>
      <c r="B496" s="35" t="s">
        <v>570</v>
      </c>
      <c r="C496" s="71" t="s">
        <v>256</v>
      </c>
      <c r="D496" s="73" t="s">
        <v>256</v>
      </c>
      <c r="E496" s="35"/>
      <c r="F496" s="70" t="str">
        <f t="shared" si="21"/>
        <v/>
      </c>
      <c r="G496" s="70" t="str">
        <f t="shared" si="22"/>
        <v/>
      </c>
    </row>
    <row r="497" spans="1:7" x14ac:dyDescent="0.25">
      <c r="A497" s="35" t="s">
        <v>1529</v>
      </c>
      <c r="B497" s="35" t="s">
        <v>572</v>
      </c>
      <c r="C497" s="71" t="s">
        <v>256</v>
      </c>
      <c r="D497" s="73" t="s">
        <v>256</v>
      </c>
      <c r="E497" s="35"/>
      <c r="F497" s="70" t="str">
        <f t="shared" si="21"/>
        <v/>
      </c>
      <c r="G497" s="70" t="str">
        <f t="shared" si="22"/>
        <v/>
      </c>
    </row>
    <row r="498" spans="1:7" x14ac:dyDescent="0.25">
      <c r="A498" s="35" t="s">
        <v>1530</v>
      </c>
      <c r="B498" s="35" t="s">
        <v>574</v>
      </c>
      <c r="C498" s="71" t="s">
        <v>256</v>
      </c>
      <c r="D498" s="73" t="s">
        <v>256</v>
      </c>
      <c r="E498" s="35"/>
      <c r="F498" s="70" t="str">
        <f t="shared" si="21"/>
        <v/>
      </c>
      <c r="G498" s="70" t="str">
        <f t="shared" si="22"/>
        <v/>
      </c>
    </row>
    <row r="499" spans="1:7" x14ac:dyDescent="0.25">
      <c r="A499" s="35" t="s">
        <v>1531</v>
      </c>
      <c r="B499" s="35" t="s">
        <v>576</v>
      </c>
      <c r="C499" s="71" t="s">
        <v>256</v>
      </c>
      <c r="D499" s="73" t="s">
        <v>256</v>
      </c>
      <c r="E499" s="35"/>
      <c r="F499" s="70" t="str">
        <f t="shared" si="21"/>
        <v/>
      </c>
      <c r="G499" s="70" t="str">
        <f t="shared" si="22"/>
        <v/>
      </c>
    </row>
    <row r="500" spans="1:7" x14ac:dyDescent="0.25">
      <c r="A500" s="35" t="s">
        <v>1532</v>
      </c>
      <c r="B500" s="35" t="s">
        <v>578</v>
      </c>
      <c r="C500" s="71" t="s">
        <v>256</v>
      </c>
      <c r="D500" s="73" t="s">
        <v>256</v>
      </c>
      <c r="E500" s="35"/>
      <c r="F500" s="70" t="str">
        <f t="shared" si="21"/>
        <v/>
      </c>
      <c r="G500" s="70" t="str">
        <f t="shared" si="22"/>
        <v/>
      </c>
    </row>
    <row r="501" spans="1:7" x14ac:dyDescent="0.25">
      <c r="A501" s="35" t="s">
        <v>1533</v>
      </c>
      <c r="B501" s="35" t="s">
        <v>580</v>
      </c>
      <c r="C501" s="71" t="s">
        <v>256</v>
      </c>
      <c r="D501" s="73" t="s">
        <v>256</v>
      </c>
      <c r="E501" s="35"/>
      <c r="F501" s="70" t="str">
        <f t="shared" si="21"/>
        <v/>
      </c>
      <c r="G501" s="70" t="str">
        <f t="shared" si="22"/>
        <v/>
      </c>
    </row>
    <row r="502" spans="1:7" x14ac:dyDescent="0.25">
      <c r="A502" s="35" t="s">
        <v>1534</v>
      </c>
      <c r="B502" s="66" t="s">
        <v>260</v>
      </c>
      <c r="C502" s="71">
        <f>SUM(C494:C501)</f>
        <v>0</v>
      </c>
      <c r="D502" s="73">
        <f>SUM(D494:D501)</f>
        <v>0</v>
      </c>
      <c r="E502" s="35"/>
      <c r="F502" s="68">
        <f>SUM(F494:F501)</f>
        <v>0</v>
      </c>
      <c r="G502" s="68">
        <f>SUM(G494:G501)</f>
        <v>0</v>
      </c>
    </row>
    <row r="503" spans="1:7" x14ac:dyDescent="0.25">
      <c r="A503" s="35" t="s">
        <v>1535</v>
      </c>
      <c r="B503" s="58" t="s">
        <v>583</v>
      </c>
      <c r="C503" s="71"/>
      <c r="D503" s="73"/>
      <c r="E503" s="35"/>
      <c r="F503" s="70" t="str">
        <f t="shared" ref="F503:F508" si="23">IF($C$502=0,"",IF(C503="[for completion]","",C503/$C$502))</f>
        <v/>
      </c>
      <c r="G503" s="70" t="str">
        <f t="shared" ref="G503:G508" si="24">IF($D$502=0,"",IF(D503="[for completion]","",D503/$D$502))</f>
        <v/>
      </c>
    </row>
    <row r="504" spans="1:7" x14ac:dyDescent="0.25">
      <c r="A504" s="35" t="s">
        <v>1536</v>
      </c>
      <c r="B504" s="58" t="s">
        <v>585</v>
      </c>
      <c r="C504" s="71"/>
      <c r="D504" s="73"/>
      <c r="E504" s="35"/>
      <c r="F504" s="70" t="str">
        <f t="shared" si="23"/>
        <v/>
      </c>
      <c r="G504" s="70" t="str">
        <f t="shared" si="24"/>
        <v/>
      </c>
    </row>
    <row r="505" spans="1:7" x14ac:dyDescent="0.25">
      <c r="A505" s="35" t="s">
        <v>1537</v>
      </c>
      <c r="B505" s="58" t="s">
        <v>587</v>
      </c>
      <c r="C505" s="71"/>
      <c r="D505" s="73"/>
      <c r="E505" s="35"/>
      <c r="F505" s="70" t="str">
        <f t="shared" si="23"/>
        <v/>
      </c>
      <c r="G505" s="70" t="str">
        <f t="shared" si="24"/>
        <v/>
      </c>
    </row>
    <row r="506" spans="1:7" x14ac:dyDescent="0.25">
      <c r="A506" s="35" t="s">
        <v>1538</v>
      </c>
      <c r="B506" s="58" t="s">
        <v>589</v>
      </c>
      <c r="C506" s="71"/>
      <c r="D506" s="73"/>
      <c r="E506" s="35"/>
      <c r="F506" s="70" t="str">
        <f t="shared" si="23"/>
        <v/>
      </c>
      <c r="G506" s="70" t="str">
        <f t="shared" si="24"/>
        <v/>
      </c>
    </row>
    <row r="507" spans="1:7" x14ac:dyDescent="0.25">
      <c r="A507" s="35" t="s">
        <v>1539</v>
      </c>
      <c r="B507" s="58" t="s">
        <v>591</v>
      </c>
      <c r="C507" s="71"/>
      <c r="D507" s="73"/>
      <c r="E507" s="35"/>
      <c r="F507" s="70" t="str">
        <f t="shared" si="23"/>
        <v/>
      </c>
      <c r="G507" s="70" t="str">
        <f t="shared" si="24"/>
        <v/>
      </c>
    </row>
    <row r="508" spans="1:7" x14ac:dyDescent="0.25">
      <c r="A508" s="35" t="s">
        <v>1540</v>
      </c>
      <c r="B508" s="58" t="s">
        <v>593</v>
      </c>
      <c r="C508" s="71"/>
      <c r="D508" s="73"/>
      <c r="E508" s="35"/>
      <c r="F508" s="70" t="str">
        <f t="shared" si="23"/>
        <v/>
      </c>
      <c r="G508" s="70" t="str">
        <f t="shared" si="24"/>
        <v/>
      </c>
    </row>
    <row r="509" spans="1:7" x14ac:dyDescent="0.25">
      <c r="A509" s="35" t="s">
        <v>1541</v>
      </c>
      <c r="B509" s="58"/>
      <c r="C509" s="35"/>
      <c r="D509" s="35"/>
      <c r="E509" s="35"/>
      <c r="F509" s="55"/>
      <c r="G509" s="55"/>
    </row>
    <row r="510" spans="1:7" x14ac:dyDescent="0.25">
      <c r="A510" s="35" t="s">
        <v>1542</v>
      </c>
      <c r="B510" s="58"/>
      <c r="C510" s="35"/>
      <c r="D510" s="35"/>
      <c r="E510" s="35"/>
      <c r="F510" s="55"/>
      <c r="G510" s="55"/>
    </row>
    <row r="511" spans="1:7" x14ac:dyDescent="0.25">
      <c r="A511" s="35" t="s">
        <v>1543</v>
      </c>
      <c r="B511" s="58"/>
      <c r="C511" s="35"/>
      <c r="D511" s="35"/>
      <c r="E511" s="35"/>
      <c r="F511" s="57"/>
      <c r="G511" s="57"/>
    </row>
    <row r="512" spans="1:7" x14ac:dyDescent="0.25">
      <c r="A512" s="82"/>
      <c r="B512" s="82" t="s">
        <v>888</v>
      </c>
      <c r="C512" s="82" t="s">
        <v>507</v>
      </c>
      <c r="D512" s="82" t="s">
        <v>508</v>
      </c>
      <c r="E512" s="85"/>
      <c r="F512" s="82" t="s">
        <v>291</v>
      </c>
      <c r="G512" s="82" t="s">
        <v>509</v>
      </c>
    </row>
    <row r="513" spans="1:7" x14ac:dyDescent="0.25">
      <c r="A513" s="35" t="s">
        <v>1544</v>
      </c>
      <c r="B513" s="35" t="s">
        <v>563</v>
      </c>
      <c r="C513" s="68" t="s">
        <v>890</v>
      </c>
      <c r="D513" s="35"/>
      <c r="E513" s="35"/>
      <c r="F513" s="35"/>
      <c r="G513" s="35"/>
    </row>
    <row r="514" spans="1:7" x14ac:dyDescent="0.25">
      <c r="A514" s="35"/>
      <c r="B514" s="35"/>
      <c r="C514" s="35"/>
      <c r="D514" s="35"/>
      <c r="E514" s="35"/>
      <c r="F514" s="35"/>
      <c r="G514" s="35"/>
    </row>
    <row r="515" spans="1:7" x14ac:dyDescent="0.25">
      <c r="A515" s="35"/>
      <c r="B515" s="61" t="s">
        <v>564</v>
      </c>
      <c r="C515" s="35"/>
      <c r="D515" s="35"/>
      <c r="E515" s="35"/>
      <c r="F515" s="35"/>
      <c r="G515" s="35"/>
    </row>
    <row r="516" spans="1:7" x14ac:dyDescent="0.25">
      <c r="A516" s="35" t="s">
        <v>1545</v>
      </c>
      <c r="B516" s="35" t="s">
        <v>566</v>
      </c>
      <c r="C516" s="71" t="s">
        <v>890</v>
      </c>
      <c r="D516" s="73" t="s">
        <v>890</v>
      </c>
      <c r="E516" s="35"/>
      <c r="F516" s="70" t="str">
        <f t="shared" ref="F516:F523" si="25">IF($C$524=0,"",IF(C516="[Mark as ND1 if not relevant]","",C516/$C$524))</f>
        <v/>
      </c>
      <c r="G516" s="70" t="str">
        <f t="shared" ref="G516:G523" si="26">IF($D$524=0,"",IF(D516="[Mark as ND1 if not relevant]","",D516/$D$524))</f>
        <v/>
      </c>
    </row>
    <row r="517" spans="1:7" x14ac:dyDescent="0.25">
      <c r="A517" s="35" t="s">
        <v>1546</v>
      </c>
      <c r="B517" s="35" t="s">
        <v>568</v>
      </c>
      <c r="C517" s="71" t="s">
        <v>890</v>
      </c>
      <c r="D517" s="73" t="s">
        <v>890</v>
      </c>
      <c r="E517" s="35"/>
      <c r="F517" s="70" t="str">
        <f t="shared" si="25"/>
        <v/>
      </c>
      <c r="G517" s="70" t="str">
        <f t="shared" si="26"/>
        <v/>
      </c>
    </row>
    <row r="518" spans="1:7" x14ac:dyDescent="0.25">
      <c r="A518" s="35" t="s">
        <v>1547</v>
      </c>
      <c r="B518" s="35" t="s">
        <v>570</v>
      </c>
      <c r="C518" s="71" t="s">
        <v>890</v>
      </c>
      <c r="D518" s="73" t="s">
        <v>890</v>
      </c>
      <c r="E518" s="35"/>
      <c r="F518" s="70" t="str">
        <f t="shared" si="25"/>
        <v/>
      </c>
      <c r="G518" s="70" t="str">
        <f t="shared" si="26"/>
        <v/>
      </c>
    </row>
    <row r="519" spans="1:7" x14ac:dyDescent="0.25">
      <c r="A519" s="35" t="s">
        <v>1548</v>
      </c>
      <c r="B519" s="35" t="s">
        <v>572</v>
      </c>
      <c r="C519" s="71" t="s">
        <v>890</v>
      </c>
      <c r="D519" s="73" t="s">
        <v>890</v>
      </c>
      <c r="E519" s="35"/>
      <c r="F519" s="70" t="str">
        <f t="shared" si="25"/>
        <v/>
      </c>
      <c r="G519" s="70" t="str">
        <f t="shared" si="26"/>
        <v/>
      </c>
    </row>
    <row r="520" spans="1:7" x14ac:dyDescent="0.25">
      <c r="A520" s="35" t="s">
        <v>1549</v>
      </c>
      <c r="B520" s="35" t="s">
        <v>574</v>
      </c>
      <c r="C520" s="71" t="s">
        <v>890</v>
      </c>
      <c r="D520" s="73" t="s">
        <v>890</v>
      </c>
      <c r="E520" s="35"/>
      <c r="F520" s="70" t="str">
        <f t="shared" si="25"/>
        <v/>
      </c>
      <c r="G520" s="70" t="str">
        <f t="shared" si="26"/>
        <v/>
      </c>
    </row>
    <row r="521" spans="1:7" x14ac:dyDescent="0.25">
      <c r="A521" s="35" t="s">
        <v>1550</v>
      </c>
      <c r="B521" s="35" t="s">
        <v>576</v>
      </c>
      <c r="C521" s="71" t="s">
        <v>890</v>
      </c>
      <c r="D521" s="73" t="s">
        <v>890</v>
      </c>
      <c r="E521" s="35"/>
      <c r="F521" s="70" t="str">
        <f t="shared" si="25"/>
        <v/>
      </c>
      <c r="G521" s="70" t="str">
        <f t="shared" si="26"/>
        <v/>
      </c>
    </row>
    <row r="522" spans="1:7" x14ac:dyDescent="0.25">
      <c r="A522" s="35" t="s">
        <v>1551</v>
      </c>
      <c r="B522" s="35" t="s">
        <v>578</v>
      </c>
      <c r="C522" s="71" t="s">
        <v>890</v>
      </c>
      <c r="D522" s="73" t="s">
        <v>890</v>
      </c>
      <c r="E522" s="35"/>
      <c r="F522" s="70" t="str">
        <f t="shared" si="25"/>
        <v/>
      </c>
      <c r="G522" s="70" t="str">
        <f t="shared" si="26"/>
        <v/>
      </c>
    </row>
    <row r="523" spans="1:7" x14ac:dyDescent="0.25">
      <c r="A523" s="35" t="s">
        <v>1552</v>
      </c>
      <c r="B523" s="35" t="s">
        <v>580</v>
      </c>
      <c r="C523" s="71" t="s">
        <v>890</v>
      </c>
      <c r="D523" s="73" t="s">
        <v>890</v>
      </c>
      <c r="E523" s="35"/>
      <c r="F523" s="70" t="str">
        <f t="shared" si="25"/>
        <v/>
      </c>
      <c r="G523" s="70" t="str">
        <f t="shared" si="26"/>
        <v/>
      </c>
    </row>
    <row r="524" spans="1:7" x14ac:dyDescent="0.25">
      <c r="A524" s="35" t="s">
        <v>1553</v>
      </c>
      <c r="B524" s="66" t="s">
        <v>260</v>
      </c>
      <c r="C524" s="71">
        <f>SUM(C516:C523)</f>
        <v>0</v>
      </c>
      <c r="D524" s="73">
        <f>SUM(D516:D523)</f>
        <v>0</v>
      </c>
      <c r="E524" s="35"/>
      <c r="F524" s="68">
        <f>SUM(F516:F523)</f>
        <v>0</v>
      </c>
      <c r="G524" s="68">
        <f>SUM(G516:G523)</f>
        <v>0</v>
      </c>
    </row>
    <row r="525" spans="1:7" x14ac:dyDescent="0.25">
      <c r="A525" s="35" t="s">
        <v>1554</v>
      </c>
      <c r="B525" s="58" t="s">
        <v>583</v>
      </c>
      <c r="C525" s="71"/>
      <c r="D525" s="73"/>
      <c r="E525" s="35"/>
      <c r="F525" s="70" t="str">
        <f t="shared" ref="F525:F530" si="27">IF($C$524=0,"",IF(C525="[for completion]","",C525/$C$524))</f>
        <v/>
      </c>
      <c r="G525" s="70" t="str">
        <f t="shared" ref="G525:G530" si="28">IF($D$524=0,"",IF(D525="[for completion]","",D525/$D$524))</f>
        <v/>
      </c>
    </row>
    <row r="526" spans="1:7" x14ac:dyDescent="0.25">
      <c r="A526" s="35" t="s">
        <v>1555</v>
      </c>
      <c r="B526" s="58" t="s">
        <v>585</v>
      </c>
      <c r="C526" s="71"/>
      <c r="D526" s="73"/>
      <c r="E526" s="35"/>
      <c r="F526" s="70" t="str">
        <f t="shared" si="27"/>
        <v/>
      </c>
      <c r="G526" s="70" t="str">
        <f t="shared" si="28"/>
        <v/>
      </c>
    </row>
    <row r="527" spans="1:7" x14ac:dyDescent="0.25">
      <c r="A527" s="35" t="s">
        <v>1556</v>
      </c>
      <c r="B527" s="58" t="s">
        <v>587</v>
      </c>
      <c r="C527" s="71"/>
      <c r="D527" s="73"/>
      <c r="E527" s="35"/>
      <c r="F527" s="70" t="str">
        <f t="shared" si="27"/>
        <v/>
      </c>
      <c r="G527" s="70" t="str">
        <f t="shared" si="28"/>
        <v/>
      </c>
    </row>
    <row r="528" spans="1:7" x14ac:dyDescent="0.25">
      <c r="A528" s="35" t="s">
        <v>1557</v>
      </c>
      <c r="B528" s="58" t="s">
        <v>589</v>
      </c>
      <c r="C528" s="71"/>
      <c r="D528" s="73"/>
      <c r="E528" s="35"/>
      <c r="F528" s="70" t="str">
        <f t="shared" si="27"/>
        <v/>
      </c>
      <c r="G528" s="70" t="str">
        <f t="shared" si="28"/>
        <v/>
      </c>
    </row>
    <row r="529" spans="1:7" x14ac:dyDescent="0.25">
      <c r="A529" s="35" t="s">
        <v>1558</v>
      </c>
      <c r="B529" s="58" t="s">
        <v>591</v>
      </c>
      <c r="C529" s="71"/>
      <c r="D529" s="73"/>
      <c r="E529" s="35"/>
      <c r="F529" s="70" t="str">
        <f t="shared" si="27"/>
        <v/>
      </c>
      <c r="G529" s="70" t="str">
        <f t="shared" si="28"/>
        <v/>
      </c>
    </row>
    <row r="530" spans="1:7" x14ac:dyDescent="0.25">
      <c r="A530" s="35" t="s">
        <v>1559</v>
      </c>
      <c r="B530" s="58" t="s">
        <v>593</v>
      </c>
      <c r="C530" s="71"/>
      <c r="D530" s="73"/>
      <c r="E530" s="35"/>
      <c r="F530" s="70" t="str">
        <f t="shared" si="27"/>
        <v/>
      </c>
      <c r="G530" s="70" t="str">
        <f t="shared" si="28"/>
        <v/>
      </c>
    </row>
    <row r="531" spans="1:7" x14ac:dyDescent="0.25">
      <c r="A531" s="35" t="s">
        <v>1560</v>
      </c>
      <c r="B531" s="58"/>
      <c r="C531" s="35"/>
      <c r="D531" s="35"/>
      <c r="E531" s="35"/>
      <c r="F531" s="70"/>
      <c r="G531" s="70"/>
    </row>
    <row r="532" spans="1:7" x14ac:dyDescent="0.25">
      <c r="A532" s="35" t="s">
        <v>1561</v>
      </c>
      <c r="B532" s="58"/>
      <c r="C532" s="35"/>
      <c r="D532" s="35"/>
      <c r="E532" s="35"/>
      <c r="F532" s="70"/>
      <c r="G532" s="70"/>
    </row>
    <row r="533" spans="1:7" x14ac:dyDescent="0.25">
      <c r="A533" s="35" t="s">
        <v>1562</v>
      </c>
      <c r="B533" s="58"/>
      <c r="C533" s="35"/>
      <c r="D533" s="35"/>
      <c r="E533" s="35"/>
      <c r="F533" s="70"/>
      <c r="G533" s="68"/>
    </row>
    <row r="534" spans="1:7" x14ac:dyDescent="0.25">
      <c r="A534" s="82"/>
      <c r="B534" s="82" t="s">
        <v>909</v>
      </c>
      <c r="C534" s="82" t="s">
        <v>910</v>
      </c>
      <c r="D534" s="82"/>
      <c r="E534" s="85"/>
      <c r="F534" s="82"/>
      <c r="G534" s="82"/>
    </row>
    <row r="535" spans="1:7" x14ac:dyDescent="0.25">
      <c r="A535" s="35" t="s">
        <v>1563</v>
      </c>
      <c r="B535" s="61" t="s">
        <v>912</v>
      </c>
      <c r="C535" s="68" t="s">
        <v>256</v>
      </c>
      <c r="D535" s="35"/>
      <c r="E535" s="35"/>
      <c r="F535" s="35"/>
      <c r="G535" s="35"/>
    </row>
    <row r="536" spans="1:7" x14ac:dyDescent="0.25">
      <c r="A536" s="35" t="s">
        <v>1564</v>
      </c>
      <c r="B536" s="61" t="s">
        <v>914</v>
      </c>
      <c r="C536" s="68" t="s">
        <v>256</v>
      </c>
      <c r="D536" s="35"/>
      <c r="E536" s="35"/>
      <c r="F536" s="35"/>
      <c r="G536" s="35"/>
    </row>
    <row r="537" spans="1:7" x14ac:dyDescent="0.25">
      <c r="A537" s="35" t="s">
        <v>1565</v>
      </c>
      <c r="B537" s="61" t="s">
        <v>916</v>
      </c>
      <c r="C537" s="68" t="s">
        <v>256</v>
      </c>
      <c r="D537" s="35"/>
      <c r="E537" s="35"/>
      <c r="F537" s="35"/>
      <c r="G537" s="35"/>
    </row>
    <row r="538" spans="1:7" x14ac:dyDescent="0.25">
      <c r="A538" s="35" t="s">
        <v>1566</v>
      </c>
      <c r="B538" s="61" t="s">
        <v>918</v>
      </c>
      <c r="C538" s="68" t="s">
        <v>256</v>
      </c>
      <c r="D538" s="35"/>
      <c r="E538" s="35"/>
      <c r="F538" s="35"/>
      <c r="G538" s="35"/>
    </row>
    <row r="539" spans="1:7" x14ac:dyDescent="0.25">
      <c r="A539" s="35" t="s">
        <v>1567</v>
      </c>
      <c r="B539" s="61" t="s">
        <v>920</v>
      </c>
      <c r="C539" s="68" t="s">
        <v>256</v>
      </c>
      <c r="D539" s="35"/>
      <c r="E539" s="35"/>
      <c r="F539" s="35"/>
      <c r="G539" s="35"/>
    </row>
    <row r="540" spans="1:7" x14ac:dyDescent="0.25">
      <c r="A540" s="35" t="s">
        <v>1568</v>
      </c>
      <c r="B540" s="61" t="s">
        <v>922</v>
      </c>
      <c r="C540" s="68" t="s">
        <v>256</v>
      </c>
      <c r="D540" s="35"/>
      <c r="E540" s="35"/>
      <c r="F540" s="35"/>
      <c r="G540" s="35"/>
    </row>
    <row r="541" spans="1:7" x14ac:dyDescent="0.25">
      <c r="A541" s="35" t="s">
        <v>1569</v>
      </c>
      <c r="B541" s="61" t="s">
        <v>924</v>
      </c>
      <c r="C541" s="68" t="s">
        <v>256</v>
      </c>
      <c r="D541" s="35"/>
      <c r="E541" s="35"/>
      <c r="F541" s="35"/>
      <c r="G541" s="35"/>
    </row>
    <row r="542" spans="1:7" x14ac:dyDescent="0.25">
      <c r="A542" s="35" t="s">
        <v>1570</v>
      </c>
      <c r="B542" s="61" t="s">
        <v>926</v>
      </c>
      <c r="C542" s="68" t="s">
        <v>256</v>
      </c>
      <c r="D542" s="35"/>
      <c r="E542" s="35"/>
      <c r="F542" s="35"/>
      <c r="G542" s="35"/>
    </row>
    <row r="543" spans="1:7" x14ac:dyDescent="0.25">
      <c r="A543" s="35" t="s">
        <v>1571</v>
      </c>
      <c r="B543" s="61" t="s">
        <v>928</v>
      </c>
      <c r="C543" s="68" t="s">
        <v>256</v>
      </c>
      <c r="D543" s="35"/>
      <c r="E543" s="35"/>
      <c r="F543" s="35"/>
      <c r="G543" s="35"/>
    </row>
    <row r="544" spans="1:7" x14ac:dyDescent="0.25">
      <c r="A544" s="35" t="s">
        <v>1572</v>
      </c>
      <c r="B544" s="61" t="s">
        <v>930</v>
      </c>
      <c r="C544" s="68" t="s">
        <v>256</v>
      </c>
      <c r="D544" s="35"/>
      <c r="E544" s="35"/>
      <c r="F544" s="35"/>
      <c r="G544" s="35"/>
    </row>
    <row r="545" spans="1:7" x14ac:dyDescent="0.25">
      <c r="A545" s="35" t="s">
        <v>1573</v>
      </c>
      <c r="B545" s="61" t="s">
        <v>932</v>
      </c>
      <c r="C545" s="68" t="s">
        <v>256</v>
      </c>
      <c r="D545" s="35"/>
      <c r="E545" s="35"/>
      <c r="F545" s="35"/>
      <c r="G545" s="35"/>
    </row>
    <row r="546" spans="1:7" x14ac:dyDescent="0.25">
      <c r="A546" s="35" t="s">
        <v>1574</v>
      </c>
      <c r="B546" s="61" t="s">
        <v>934</v>
      </c>
      <c r="C546" s="68" t="s">
        <v>256</v>
      </c>
      <c r="D546" s="35"/>
      <c r="E546" s="35"/>
      <c r="F546" s="35"/>
      <c r="G546" s="35"/>
    </row>
    <row r="547" spans="1:7" x14ac:dyDescent="0.25">
      <c r="A547" s="35" t="s">
        <v>1575</v>
      </c>
      <c r="B547" s="61" t="s">
        <v>258</v>
      </c>
      <c r="C547" s="68" t="s">
        <v>256</v>
      </c>
      <c r="D547" s="35"/>
      <c r="E547" s="35"/>
      <c r="F547" s="35"/>
      <c r="G547" s="35"/>
    </row>
    <row r="548" spans="1:7" x14ac:dyDescent="0.25">
      <c r="A548" s="35" t="s">
        <v>1576</v>
      </c>
      <c r="B548" s="58" t="s">
        <v>937</v>
      </c>
      <c r="C548" s="68"/>
      <c r="D548" s="35"/>
      <c r="E548" s="35"/>
      <c r="F548" s="35"/>
      <c r="G548" s="35"/>
    </row>
    <row r="549" spans="1:7" x14ac:dyDescent="0.25">
      <c r="A549" s="35" t="s">
        <v>1577</v>
      </c>
      <c r="B549" s="58" t="s">
        <v>266</v>
      </c>
      <c r="C549" s="68"/>
      <c r="D549" s="35"/>
      <c r="E549" s="35"/>
      <c r="F549" s="35"/>
      <c r="G549" s="35"/>
    </row>
    <row r="550" spans="1:7" x14ac:dyDescent="0.25">
      <c r="A550" s="35" t="s">
        <v>1578</v>
      </c>
      <c r="B550" s="58" t="s">
        <v>266</v>
      </c>
      <c r="C550" s="68"/>
      <c r="D550" s="35"/>
      <c r="E550" s="35"/>
      <c r="F550" s="35"/>
      <c r="G550" s="35"/>
    </row>
    <row r="551" spans="1:7" x14ac:dyDescent="0.25">
      <c r="A551" s="35" t="s">
        <v>1579</v>
      </c>
      <c r="B551" s="58" t="s">
        <v>266</v>
      </c>
      <c r="C551" s="68"/>
      <c r="D551" s="35"/>
      <c r="E551" s="35"/>
      <c r="F551" s="35"/>
      <c r="G551" s="35"/>
    </row>
    <row r="552" spans="1:7" x14ac:dyDescent="0.25">
      <c r="A552" s="35" t="s">
        <v>1580</v>
      </c>
      <c r="B552" s="58" t="s">
        <v>266</v>
      </c>
      <c r="C552" s="68"/>
      <c r="D552" s="35"/>
      <c r="E552" s="35"/>
      <c r="F552" s="35"/>
      <c r="G552" s="35"/>
    </row>
    <row r="553" spans="1:7" x14ac:dyDescent="0.25">
      <c r="A553" s="35" t="s">
        <v>1581</v>
      </c>
      <c r="B553" s="58" t="s">
        <v>266</v>
      </c>
      <c r="C553" s="68"/>
      <c r="D553" s="35"/>
      <c r="E553" s="35"/>
      <c r="F553" s="35"/>
      <c r="G553" s="35"/>
    </row>
    <row r="554" spans="1:7" x14ac:dyDescent="0.25">
      <c r="A554" s="35" t="s">
        <v>1582</v>
      </c>
      <c r="B554" s="58" t="s">
        <v>266</v>
      </c>
      <c r="C554" s="68"/>
      <c r="D554" s="35"/>
      <c r="E554" s="35"/>
      <c r="F554" s="35"/>
      <c r="G554" s="35"/>
    </row>
    <row r="555" spans="1:7" x14ac:dyDescent="0.25">
      <c r="A555" s="35" t="s">
        <v>1583</v>
      </c>
      <c r="B555" s="58" t="s">
        <v>266</v>
      </c>
      <c r="C555" s="68"/>
      <c r="D555" s="35"/>
      <c r="E555" s="35"/>
      <c r="F555" s="35"/>
      <c r="G555" s="35"/>
    </row>
    <row r="556" spans="1:7" x14ac:dyDescent="0.25">
      <c r="A556" s="35" t="s">
        <v>1584</v>
      </c>
      <c r="B556" s="58" t="s">
        <v>266</v>
      </c>
      <c r="C556" s="68"/>
      <c r="D556" s="35"/>
      <c r="E556" s="35"/>
      <c r="F556" s="35"/>
      <c r="G556" s="35"/>
    </row>
    <row r="557" spans="1:7" x14ac:dyDescent="0.25">
      <c r="A557" s="35" t="s">
        <v>1585</v>
      </c>
      <c r="B557" s="58" t="s">
        <v>266</v>
      </c>
      <c r="C557" s="68"/>
      <c r="D557" s="35"/>
      <c r="E557" s="35"/>
      <c r="F557" s="35"/>
      <c r="G557" s="35"/>
    </row>
    <row r="558" spans="1:7" x14ac:dyDescent="0.25">
      <c r="A558" s="35" t="s">
        <v>1586</v>
      </c>
      <c r="B558" s="58" t="s">
        <v>266</v>
      </c>
      <c r="C558" s="68"/>
      <c r="D558" s="35"/>
      <c r="E558" s="35"/>
      <c r="F558" s="35"/>
      <c r="G558" s="35"/>
    </row>
    <row r="559" spans="1:7" x14ac:dyDescent="0.25">
      <c r="A559" s="35" t="s">
        <v>1587</v>
      </c>
      <c r="B559" s="58" t="s">
        <v>266</v>
      </c>
      <c r="C559" s="68"/>
      <c r="D559" s="35"/>
      <c r="E559" s="35"/>
      <c r="F559" s="35"/>
      <c r="G559" s="33"/>
    </row>
    <row r="560" spans="1:7" x14ac:dyDescent="0.25">
      <c r="A560" s="35" t="s">
        <v>1588</v>
      </c>
      <c r="B560" s="58" t="s">
        <v>266</v>
      </c>
      <c r="C560" s="68"/>
      <c r="D560" s="35"/>
      <c r="E560" s="35"/>
      <c r="F560" s="35"/>
      <c r="G560" s="33"/>
    </row>
    <row r="561" spans="1:7" x14ac:dyDescent="0.25">
      <c r="A561" s="35" t="s">
        <v>1589</v>
      </c>
      <c r="B561" s="58" t="s">
        <v>266</v>
      </c>
      <c r="C561" s="68"/>
      <c r="D561" s="35"/>
      <c r="E561" s="35"/>
      <c r="F561" s="35"/>
      <c r="G561" s="33"/>
    </row>
    <row r="562" spans="1:7" x14ac:dyDescent="0.25">
      <c r="A562" s="82"/>
      <c r="B562" s="82" t="s">
        <v>951</v>
      </c>
      <c r="C562" s="82" t="s">
        <v>250</v>
      </c>
      <c r="D562" s="82" t="s">
        <v>952</v>
      </c>
      <c r="E562" s="82"/>
      <c r="F562" s="110" t="s">
        <v>291</v>
      </c>
      <c r="G562" s="82" t="s">
        <v>953</v>
      </c>
    </row>
    <row r="563" spans="1:7" x14ac:dyDescent="0.25">
      <c r="A563" s="35" t="s">
        <v>1590</v>
      </c>
      <c r="B563" s="61" t="s">
        <v>422</v>
      </c>
      <c r="C563" s="71" t="s">
        <v>256</v>
      </c>
      <c r="D563" s="73" t="s">
        <v>256</v>
      </c>
      <c r="E563" s="40"/>
      <c r="F563" s="70" t="str">
        <f t="shared" ref="F563:F580" si="29">IF($C$581=0,"",IF(C563="[for completion]","",IF(C563="","",C563/$C$581)))</f>
        <v/>
      </c>
      <c r="G563" s="70" t="str">
        <f t="shared" ref="G563:G580" si="30">IF($D$581=0,"",IF(D563="[for completion]","",IF(D563="","",D563/$D$581)))</f>
        <v/>
      </c>
    </row>
    <row r="564" spans="1:7" x14ac:dyDescent="0.25">
      <c r="A564" s="35" t="s">
        <v>1591</v>
      </c>
      <c r="B564" s="61" t="s">
        <v>422</v>
      </c>
      <c r="C564" s="71" t="s">
        <v>256</v>
      </c>
      <c r="D564" s="73" t="s">
        <v>256</v>
      </c>
      <c r="E564" s="40"/>
      <c r="F564" s="70" t="str">
        <f t="shared" si="29"/>
        <v/>
      </c>
      <c r="G564" s="70" t="str">
        <f t="shared" si="30"/>
        <v/>
      </c>
    </row>
    <row r="565" spans="1:7" x14ac:dyDescent="0.25">
      <c r="A565" s="35" t="s">
        <v>1592</v>
      </c>
      <c r="B565" s="61" t="s">
        <v>422</v>
      </c>
      <c r="C565" s="71" t="s">
        <v>256</v>
      </c>
      <c r="D565" s="73" t="s">
        <v>256</v>
      </c>
      <c r="E565" s="40"/>
      <c r="F565" s="70" t="str">
        <f t="shared" si="29"/>
        <v/>
      </c>
      <c r="G565" s="70" t="str">
        <f t="shared" si="30"/>
        <v/>
      </c>
    </row>
    <row r="566" spans="1:7" x14ac:dyDescent="0.25">
      <c r="A566" s="35" t="s">
        <v>1593</v>
      </c>
      <c r="B566" s="61" t="s">
        <v>422</v>
      </c>
      <c r="C566" s="71" t="s">
        <v>256</v>
      </c>
      <c r="D566" s="73" t="s">
        <v>256</v>
      </c>
      <c r="E566" s="40"/>
      <c r="F566" s="70" t="str">
        <f t="shared" si="29"/>
        <v/>
      </c>
      <c r="G566" s="70" t="str">
        <f t="shared" si="30"/>
        <v/>
      </c>
    </row>
    <row r="567" spans="1:7" x14ac:dyDescent="0.25">
      <c r="A567" s="35" t="s">
        <v>1594</v>
      </c>
      <c r="B567" s="61" t="s">
        <v>422</v>
      </c>
      <c r="C567" s="71" t="s">
        <v>256</v>
      </c>
      <c r="D567" s="73" t="s">
        <v>256</v>
      </c>
      <c r="E567" s="40"/>
      <c r="F567" s="70" t="str">
        <f t="shared" si="29"/>
        <v/>
      </c>
      <c r="G567" s="70" t="str">
        <f t="shared" si="30"/>
        <v/>
      </c>
    </row>
    <row r="568" spans="1:7" x14ac:dyDescent="0.25">
      <c r="A568" s="35" t="s">
        <v>1595</v>
      </c>
      <c r="B568" s="61" t="s">
        <v>422</v>
      </c>
      <c r="C568" s="71" t="s">
        <v>256</v>
      </c>
      <c r="D568" s="73" t="s">
        <v>256</v>
      </c>
      <c r="E568" s="40"/>
      <c r="F568" s="70" t="str">
        <f t="shared" si="29"/>
        <v/>
      </c>
      <c r="G568" s="70" t="str">
        <f t="shared" si="30"/>
        <v/>
      </c>
    </row>
    <row r="569" spans="1:7" x14ac:dyDescent="0.25">
      <c r="A569" s="35" t="s">
        <v>1596</v>
      </c>
      <c r="B569" s="61" t="s">
        <v>422</v>
      </c>
      <c r="C569" s="71" t="s">
        <v>256</v>
      </c>
      <c r="D569" s="73" t="s">
        <v>256</v>
      </c>
      <c r="E569" s="40"/>
      <c r="F569" s="70" t="str">
        <f t="shared" si="29"/>
        <v/>
      </c>
      <c r="G569" s="70" t="str">
        <f t="shared" si="30"/>
        <v/>
      </c>
    </row>
    <row r="570" spans="1:7" x14ac:dyDescent="0.25">
      <c r="A570" s="35" t="s">
        <v>1597</v>
      </c>
      <c r="B570" s="61" t="s">
        <v>422</v>
      </c>
      <c r="C570" s="71" t="s">
        <v>256</v>
      </c>
      <c r="D570" s="73" t="s">
        <v>256</v>
      </c>
      <c r="E570" s="40"/>
      <c r="F570" s="70" t="str">
        <f t="shared" si="29"/>
        <v/>
      </c>
      <c r="G570" s="70" t="str">
        <f t="shared" si="30"/>
        <v/>
      </c>
    </row>
    <row r="571" spans="1:7" x14ac:dyDescent="0.25">
      <c r="A571" s="35" t="s">
        <v>1598</v>
      </c>
      <c r="B571" s="61" t="s">
        <v>422</v>
      </c>
      <c r="C571" s="71" t="s">
        <v>256</v>
      </c>
      <c r="D571" s="73" t="s">
        <v>256</v>
      </c>
      <c r="E571" s="40"/>
      <c r="F571" s="70" t="str">
        <f t="shared" si="29"/>
        <v/>
      </c>
      <c r="G571" s="70" t="str">
        <f t="shared" si="30"/>
        <v/>
      </c>
    </row>
    <row r="572" spans="1:7" x14ac:dyDescent="0.25">
      <c r="A572" s="35" t="s">
        <v>1599</v>
      </c>
      <c r="B572" s="61" t="s">
        <v>422</v>
      </c>
      <c r="C572" s="71" t="s">
        <v>256</v>
      </c>
      <c r="D572" s="73" t="s">
        <v>256</v>
      </c>
      <c r="E572" s="40"/>
      <c r="F572" s="70" t="str">
        <f t="shared" si="29"/>
        <v/>
      </c>
      <c r="G572" s="70" t="str">
        <f t="shared" si="30"/>
        <v/>
      </c>
    </row>
    <row r="573" spans="1:7" x14ac:dyDescent="0.25">
      <c r="A573" s="35" t="s">
        <v>1600</v>
      </c>
      <c r="B573" s="61" t="s">
        <v>422</v>
      </c>
      <c r="C573" s="71" t="s">
        <v>256</v>
      </c>
      <c r="D573" s="73" t="s">
        <v>256</v>
      </c>
      <c r="E573" s="40"/>
      <c r="F573" s="70" t="str">
        <f t="shared" si="29"/>
        <v/>
      </c>
      <c r="G573" s="70" t="str">
        <f t="shared" si="30"/>
        <v/>
      </c>
    </row>
    <row r="574" spans="1:7" x14ac:dyDescent="0.25">
      <c r="A574" s="35" t="s">
        <v>1601</v>
      </c>
      <c r="B574" s="61" t="s">
        <v>422</v>
      </c>
      <c r="C574" s="71" t="s">
        <v>256</v>
      </c>
      <c r="D574" s="73" t="s">
        <v>256</v>
      </c>
      <c r="E574" s="40"/>
      <c r="F574" s="70" t="str">
        <f t="shared" si="29"/>
        <v/>
      </c>
      <c r="G574" s="70" t="str">
        <f t="shared" si="30"/>
        <v/>
      </c>
    </row>
    <row r="575" spans="1:7" x14ac:dyDescent="0.25">
      <c r="A575" s="35" t="s">
        <v>1602</v>
      </c>
      <c r="B575" s="61" t="s">
        <v>422</v>
      </c>
      <c r="C575" s="71" t="s">
        <v>256</v>
      </c>
      <c r="D575" s="73" t="s">
        <v>256</v>
      </c>
      <c r="E575" s="40"/>
      <c r="F575" s="70" t="str">
        <f t="shared" si="29"/>
        <v/>
      </c>
      <c r="G575" s="70" t="str">
        <f t="shared" si="30"/>
        <v/>
      </c>
    </row>
    <row r="576" spans="1:7" x14ac:dyDescent="0.25">
      <c r="A576" s="35" t="s">
        <v>1603</v>
      </c>
      <c r="B576" s="61" t="s">
        <v>422</v>
      </c>
      <c r="C576" s="71" t="s">
        <v>256</v>
      </c>
      <c r="D576" s="73" t="s">
        <v>256</v>
      </c>
      <c r="E576" s="40"/>
      <c r="F576" s="70" t="str">
        <f t="shared" si="29"/>
        <v/>
      </c>
      <c r="G576" s="70" t="str">
        <f t="shared" si="30"/>
        <v/>
      </c>
    </row>
    <row r="577" spans="1:7" x14ac:dyDescent="0.25">
      <c r="A577" s="35" t="s">
        <v>1604</v>
      </c>
      <c r="B577" s="61" t="s">
        <v>422</v>
      </c>
      <c r="C577" s="71" t="s">
        <v>256</v>
      </c>
      <c r="D577" s="73" t="s">
        <v>256</v>
      </c>
      <c r="E577" s="40"/>
      <c r="F577" s="70" t="str">
        <f t="shared" si="29"/>
        <v/>
      </c>
      <c r="G577" s="70" t="str">
        <f t="shared" si="30"/>
        <v/>
      </c>
    </row>
    <row r="578" spans="1:7" x14ac:dyDescent="0.25">
      <c r="A578" s="35" t="s">
        <v>1605</v>
      </c>
      <c r="B578" s="61" t="s">
        <v>422</v>
      </c>
      <c r="C578" s="71" t="s">
        <v>256</v>
      </c>
      <c r="D578" s="73" t="s">
        <v>256</v>
      </c>
      <c r="E578" s="40"/>
      <c r="F578" s="70" t="str">
        <f t="shared" si="29"/>
        <v/>
      </c>
      <c r="G578" s="70" t="str">
        <f t="shared" si="30"/>
        <v/>
      </c>
    </row>
    <row r="579" spans="1:7" x14ac:dyDescent="0.25">
      <c r="A579" s="35" t="s">
        <v>1606</v>
      </c>
      <c r="B579" s="61" t="s">
        <v>422</v>
      </c>
      <c r="C579" s="71" t="s">
        <v>256</v>
      </c>
      <c r="D579" s="73" t="s">
        <v>256</v>
      </c>
      <c r="E579" s="40"/>
      <c r="F579" s="70" t="str">
        <f t="shared" si="29"/>
        <v/>
      </c>
      <c r="G579" s="70" t="str">
        <f t="shared" si="30"/>
        <v/>
      </c>
    </row>
    <row r="580" spans="1:7" x14ac:dyDescent="0.25">
      <c r="A580" s="35" t="s">
        <v>1607</v>
      </c>
      <c r="B580" s="61" t="s">
        <v>687</v>
      </c>
      <c r="C580" s="71" t="s">
        <v>256</v>
      </c>
      <c r="D580" s="73" t="s">
        <v>256</v>
      </c>
      <c r="E580" s="40"/>
      <c r="F580" s="70" t="str">
        <f t="shared" si="29"/>
        <v/>
      </c>
      <c r="G580" s="70" t="str">
        <f t="shared" si="30"/>
        <v/>
      </c>
    </row>
    <row r="581" spans="1:7" x14ac:dyDescent="0.25">
      <c r="A581" s="35" t="s">
        <v>1608</v>
      </c>
      <c r="B581" s="61" t="s">
        <v>260</v>
      </c>
      <c r="C581" s="71">
        <f>SUM(C563:C580)</f>
        <v>0</v>
      </c>
      <c r="D581" s="73">
        <f>SUM(D563:D580)</f>
        <v>0</v>
      </c>
      <c r="E581" s="40"/>
      <c r="F581" s="72">
        <f>SUM(F563:F580)</f>
        <v>0</v>
      </c>
      <c r="G581" s="72">
        <f>SUM(G563:G580)</f>
        <v>0</v>
      </c>
    </row>
    <row r="582" spans="1:7" x14ac:dyDescent="0.25">
      <c r="A582" s="35" t="s">
        <v>1609</v>
      </c>
      <c r="B582" s="61"/>
      <c r="C582" s="35"/>
      <c r="D582" s="35"/>
      <c r="E582" s="40"/>
      <c r="F582" s="40"/>
      <c r="G582" s="40"/>
    </row>
    <row r="583" spans="1:7" x14ac:dyDescent="0.25">
      <c r="A583" s="35" t="s">
        <v>1610</v>
      </c>
      <c r="B583" s="61"/>
      <c r="C583" s="35"/>
      <c r="D583" s="35"/>
      <c r="E583" s="40"/>
      <c r="F583" s="40"/>
      <c r="G583" s="40"/>
    </row>
    <row r="584" spans="1:7" x14ac:dyDescent="0.25">
      <c r="A584" s="35" t="s">
        <v>1611</v>
      </c>
      <c r="B584" s="61"/>
      <c r="C584" s="35"/>
      <c r="D584" s="35"/>
      <c r="E584" s="40"/>
      <c r="F584" s="40"/>
      <c r="G584" s="40"/>
    </row>
    <row r="585" spans="1:7" x14ac:dyDescent="0.25">
      <c r="A585" s="82"/>
      <c r="B585" s="82" t="s">
        <v>1612</v>
      </c>
      <c r="C585" s="82" t="s">
        <v>250</v>
      </c>
      <c r="D585" s="82" t="s">
        <v>952</v>
      </c>
      <c r="E585" s="82"/>
      <c r="F585" s="110" t="s">
        <v>291</v>
      </c>
      <c r="G585" s="82" t="s">
        <v>953</v>
      </c>
    </row>
    <row r="586" spans="1:7" x14ac:dyDescent="0.25">
      <c r="A586" s="35" t="s">
        <v>1613</v>
      </c>
      <c r="B586" s="61" t="s">
        <v>422</v>
      </c>
      <c r="C586" s="71" t="s">
        <v>256</v>
      </c>
      <c r="D586" s="73" t="s">
        <v>256</v>
      </c>
      <c r="E586" s="40"/>
      <c r="F586" s="70" t="str">
        <f t="shared" ref="F586:F603" si="31">IF($C$604=0,"",IF(C586="[for completion]","",IF(C586="","",C586/$C$604)))</f>
        <v/>
      </c>
      <c r="G586" s="70" t="str">
        <f t="shared" ref="G586:G603" si="32">IF($D$604=0,"",IF(D586="[for completion]","",IF(D586="","",D586/$D$604)))</f>
        <v/>
      </c>
    </row>
    <row r="587" spans="1:7" x14ac:dyDescent="0.25">
      <c r="A587" s="35" t="s">
        <v>1614</v>
      </c>
      <c r="B587" s="61" t="s">
        <v>422</v>
      </c>
      <c r="C587" s="71" t="s">
        <v>256</v>
      </c>
      <c r="D587" s="73" t="s">
        <v>256</v>
      </c>
      <c r="E587" s="40"/>
      <c r="F587" s="70" t="str">
        <f t="shared" si="31"/>
        <v/>
      </c>
      <c r="G587" s="70" t="str">
        <f t="shared" si="32"/>
        <v/>
      </c>
    </row>
    <row r="588" spans="1:7" x14ac:dyDescent="0.25">
      <c r="A588" s="35" t="s">
        <v>1615</v>
      </c>
      <c r="B588" s="61" t="s">
        <v>422</v>
      </c>
      <c r="C588" s="71" t="s">
        <v>256</v>
      </c>
      <c r="D588" s="73" t="s">
        <v>256</v>
      </c>
      <c r="E588" s="40"/>
      <c r="F588" s="70" t="str">
        <f t="shared" si="31"/>
        <v/>
      </c>
      <c r="G588" s="70" t="str">
        <f t="shared" si="32"/>
        <v/>
      </c>
    </row>
    <row r="589" spans="1:7" x14ac:dyDescent="0.25">
      <c r="A589" s="35" t="s">
        <v>1616</v>
      </c>
      <c r="B589" s="61" t="s">
        <v>422</v>
      </c>
      <c r="C589" s="71" t="s">
        <v>256</v>
      </c>
      <c r="D589" s="73" t="s">
        <v>256</v>
      </c>
      <c r="E589" s="40"/>
      <c r="F589" s="70" t="str">
        <f t="shared" si="31"/>
        <v/>
      </c>
      <c r="G589" s="70" t="str">
        <f t="shared" si="32"/>
        <v/>
      </c>
    </row>
    <row r="590" spans="1:7" x14ac:dyDescent="0.25">
      <c r="A590" s="35" t="s">
        <v>1617</v>
      </c>
      <c r="B590" s="61" t="s">
        <v>422</v>
      </c>
      <c r="C590" s="71" t="s">
        <v>256</v>
      </c>
      <c r="D590" s="73" t="s">
        <v>256</v>
      </c>
      <c r="E590" s="40"/>
      <c r="F590" s="70" t="str">
        <f t="shared" si="31"/>
        <v/>
      </c>
      <c r="G590" s="70" t="str">
        <f t="shared" si="32"/>
        <v/>
      </c>
    </row>
    <row r="591" spans="1:7" x14ac:dyDescent="0.25">
      <c r="A591" s="35" t="s">
        <v>1618</v>
      </c>
      <c r="B591" s="61" t="s">
        <v>422</v>
      </c>
      <c r="C591" s="71" t="s">
        <v>256</v>
      </c>
      <c r="D591" s="73" t="s">
        <v>256</v>
      </c>
      <c r="E591" s="40"/>
      <c r="F591" s="70" t="str">
        <f t="shared" si="31"/>
        <v/>
      </c>
      <c r="G591" s="70" t="str">
        <f t="shared" si="32"/>
        <v/>
      </c>
    </row>
    <row r="592" spans="1:7" x14ac:dyDescent="0.25">
      <c r="A592" s="35" t="s">
        <v>1619</v>
      </c>
      <c r="B592" s="61" t="s">
        <v>422</v>
      </c>
      <c r="C592" s="71" t="s">
        <v>256</v>
      </c>
      <c r="D592" s="73" t="s">
        <v>256</v>
      </c>
      <c r="E592" s="40"/>
      <c r="F592" s="70" t="str">
        <f t="shared" si="31"/>
        <v/>
      </c>
      <c r="G592" s="70" t="str">
        <f t="shared" si="32"/>
        <v/>
      </c>
    </row>
    <row r="593" spans="1:7" x14ac:dyDescent="0.25">
      <c r="A593" s="35" t="s">
        <v>1620</v>
      </c>
      <c r="B593" s="61" t="s">
        <v>422</v>
      </c>
      <c r="C593" s="71" t="s">
        <v>256</v>
      </c>
      <c r="D593" s="73" t="s">
        <v>256</v>
      </c>
      <c r="E593" s="40"/>
      <c r="F593" s="70" t="str">
        <f t="shared" si="31"/>
        <v/>
      </c>
      <c r="G593" s="70" t="str">
        <f t="shared" si="32"/>
        <v/>
      </c>
    </row>
    <row r="594" spans="1:7" x14ac:dyDescent="0.25">
      <c r="A594" s="35" t="s">
        <v>1621</v>
      </c>
      <c r="B594" s="61" t="s">
        <v>422</v>
      </c>
      <c r="C594" s="71" t="s">
        <v>256</v>
      </c>
      <c r="D594" s="73" t="s">
        <v>256</v>
      </c>
      <c r="E594" s="40"/>
      <c r="F594" s="70" t="str">
        <f t="shared" si="31"/>
        <v/>
      </c>
      <c r="G594" s="70" t="str">
        <f t="shared" si="32"/>
        <v/>
      </c>
    </row>
    <row r="595" spans="1:7" x14ac:dyDescent="0.25">
      <c r="A595" s="35" t="s">
        <v>1622</v>
      </c>
      <c r="B595" s="61" t="s">
        <v>422</v>
      </c>
      <c r="C595" s="71" t="s">
        <v>256</v>
      </c>
      <c r="D595" s="73" t="s">
        <v>256</v>
      </c>
      <c r="E595" s="40"/>
      <c r="F595" s="70" t="str">
        <f t="shared" si="31"/>
        <v/>
      </c>
      <c r="G595" s="70" t="str">
        <f t="shared" si="32"/>
        <v/>
      </c>
    </row>
    <row r="596" spans="1:7" x14ac:dyDescent="0.25">
      <c r="A596" s="35" t="s">
        <v>1623</v>
      </c>
      <c r="B596" s="61" t="s">
        <v>422</v>
      </c>
      <c r="C596" s="71" t="s">
        <v>256</v>
      </c>
      <c r="D596" s="73" t="s">
        <v>256</v>
      </c>
      <c r="E596" s="40"/>
      <c r="F596" s="70" t="str">
        <f t="shared" si="31"/>
        <v/>
      </c>
      <c r="G596" s="70" t="str">
        <f t="shared" si="32"/>
        <v/>
      </c>
    </row>
    <row r="597" spans="1:7" x14ac:dyDescent="0.25">
      <c r="A597" s="35" t="s">
        <v>1624</v>
      </c>
      <c r="B597" s="61" t="s">
        <v>422</v>
      </c>
      <c r="C597" s="71" t="s">
        <v>256</v>
      </c>
      <c r="D597" s="73" t="s">
        <v>256</v>
      </c>
      <c r="E597" s="40"/>
      <c r="F597" s="70" t="str">
        <f t="shared" si="31"/>
        <v/>
      </c>
      <c r="G597" s="70" t="str">
        <f t="shared" si="32"/>
        <v/>
      </c>
    </row>
    <row r="598" spans="1:7" x14ac:dyDescent="0.25">
      <c r="A598" s="35" t="s">
        <v>1625</v>
      </c>
      <c r="B598" s="61" t="s">
        <v>422</v>
      </c>
      <c r="C598" s="71" t="s">
        <v>256</v>
      </c>
      <c r="D598" s="73" t="s">
        <v>256</v>
      </c>
      <c r="E598" s="40"/>
      <c r="F598" s="70" t="str">
        <f t="shared" si="31"/>
        <v/>
      </c>
      <c r="G598" s="70" t="str">
        <f t="shared" si="32"/>
        <v/>
      </c>
    </row>
    <row r="599" spans="1:7" x14ac:dyDescent="0.25">
      <c r="A599" s="35" t="s">
        <v>1626</v>
      </c>
      <c r="B599" s="61" t="s">
        <v>422</v>
      </c>
      <c r="C599" s="71" t="s">
        <v>256</v>
      </c>
      <c r="D599" s="73" t="s">
        <v>256</v>
      </c>
      <c r="E599" s="40"/>
      <c r="F599" s="70" t="str">
        <f t="shared" si="31"/>
        <v/>
      </c>
      <c r="G599" s="70" t="str">
        <f t="shared" si="32"/>
        <v/>
      </c>
    </row>
    <row r="600" spans="1:7" x14ac:dyDescent="0.25">
      <c r="A600" s="35" t="s">
        <v>1627</v>
      </c>
      <c r="B600" s="61" t="s">
        <v>422</v>
      </c>
      <c r="C600" s="71" t="s">
        <v>256</v>
      </c>
      <c r="D600" s="73" t="s">
        <v>256</v>
      </c>
      <c r="E600" s="40"/>
      <c r="F600" s="70" t="str">
        <f t="shared" si="31"/>
        <v/>
      </c>
      <c r="G600" s="70" t="str">
        <f t="shared" si="32"/>
        <v/>
      </c>
    </row>
    <row r="601" spans="1:7" x14ac:dyDescent="0.25">
      <c r="A601" s="35" t="s">
        <v>1628</v>
      </c>
      <c r="B601" s="61" t="s">
        <v>422</v>
      </c>
      <c r="C601" s="71" t="s">
        <v>256</v>
      </c>
      <c r="D601" s="73" t="s">
        <v>256</v>
      </c>
      <c r="E601" s="40"/>
      <c r="F601" s="70" t="str">
        <f t="shared" si="31"/>
        <v/>
      </c>
      <c r="G601" s="70" t="str">
        <f t="shared" si="32"/>
        <v/>
      </c>
    </row>
    <row r="602" spans="1:7" x14ac:dyDescent="0.25">
      <c r="A602" s="35" t="s">
        <v>1629</v>
      </c>
      <c r="B602" s="61" t="s">
        <v>422</v>
      </c>
      <c r="C602" s="71" t="s">
        <v>256</v>
      </c>
      <c r="D602" s="73" t="s">
        <v>256</v>
      </c>
      <c r="E602" s="40"/>
      <c r="F602" s="70" t="str">
        <f t="shared" si="31"/>
        <v/>
      </c>
      <c r="G602" s="70" t="str">
        <f t="shared" si="32"/>
        <v/>
      </c>
    </row>
    <row r="603" spans="1:7" x14ac:dyDescent="0.25">
      <c r="A603" s="35" t="s">
        <v>1630</v>
      </c>
      <c r="B603" s="61" t="s">
        <v>687</v>
      </c>
      <c r="C603" s="71" t="s">
        <v>256</v>
      </c>
      <c r="D603" s="73" t="s">
        <v>256</v>
      </c>
      <c r="E603" s="40"/>
      <c r="F603" s="70" t="str">
        <f t="shared" si="31"/>
        <v/>
      </c>
      <c r="G603" s="70" t="str">
        <f t="shared" si="32"/>
        <v/>
      </c>
    </row>
    <row r="604" spans="1:7" x14ac:dyDescent="0.25">
      <c r="A604" s="35" t="s">
        <v>1631</v>
      </c>
      <c r="B604" s="61" t="s">
        <v>260</v>
      </c>
      <c r="C604" s="71">
        <f>SUM(C586:C603)</f>
        <v>0</v>
      </c>
      <c r="D604" s="73">
        <f>SUM(D586:D603)</f>
        <v>0</v>
      </c>
      <c r="E604" s="40"/>
      <c r="F604" s="70">
        <f>SUM(F586:F603)</f>
        <v>0</v>
      </c>
      <c r="G604" s="70">
        <f>SUM(G586:G603)</f>
        <v>0</v>
      </c>
    </row>
    <row r="605" spans="1:7" x14ac:dyDescent="0.25">
      <c r="A605" s="110"/>
      <c r="B605" s="110" t="s">
        <v>999</v>
      </c>
      <c r="C605" s="82" t="s">
        <v>250</v>
      </c>
      <c r="D605" s="82" t="s">
        <v>952</v>
      </c>
      <c r="E605" s="82"/>
      <c r="F605" s="110" t="s">
        <v>291</v>
      </c>
      <c r="G605" s="82" t="s">
        <v>953</v>
      </c>
    </row>
    <row r="606" spans="1:7" x14ac:dyDescent="0.25">
      <c r="A606" s="35" t="s">
        <v>1632</v>
      </c>
      <c r="B606" s="61" t="s">
        <v>727</v>
      </c>
      <c r="C606" s="71" t="s">
        <v>256</v>
      </c>
      <c r="D606" s="73" t="s">
        <v>256</v>
      </c>
      <c r="E606" s="40"/>
      <c r="F606" s="70" t="str">
        <f t="shared" ref="F606:F618" si="33">IF($C$619=0,"",IF(C606="[for completion]","",IF(C606="","",C606/$C$619)))</f>
        <v/>
      </c>
      <c r="G606" s="70" t="str">
        <f t="shared" ref="G606:G618" si="34">IF($D$619=0,"",IF(D606="[for completion]","",IF(D606="","",D606/$D$619)))</f>
        <v/>
      </c>
    </row>
    <row r="607" spans="1:7" x14ac:dyDescent="0.25">
      <c r="A607" s="35" t="s">
        <v>1633</v>
      </c>
      <c r="B607" s="61" t="s">
        <v>729</v>
      </c>
      <c r="C607" s="71" t="s">
        <v>256</v>
      </c>
      <c r="D607" s="73" t="s">
        <v>256</v>
      </c>
      <c r="E607" s="40"/>
      <c r="F607" s="70" t="str">
        <f t="shared" si="33"/>
        <v/>
      </c>
      <c r="G607" s="70" t="str">
        <f t="shared" si="34"/>
        <v/>
      </c>
    </row>
    <row r="608" spans="1:7" x14ac:dyDescent="0.25">
      <c r="A608" s="35" t="s">
        <v>1634</v>
      </c>
      <c r="B608" s="61" t="s">
        <v>731</v>
      </c>
      <c r="C608" s="71" t="s">
        <v>256</v>
      </c>
      <c r="D608" s="73" t="s">
        <v>256</v>
      </c>
      <c r="E608" s="40"/>
      <c r="F608" s="70" t="str">
        <f t="shared" si="33"/>
        <v/>
      </c>
      <c r="G608" s="70" t="str">
        <f t="shared" si="34"/>
        <v/>
      </c>
    </row>
    <row r="609" spans="1:7" x14ac:dyDescent="0.25">
      <c r="A609" s="35" t="s">
        <v>1635</v>
      </c>
      <c r="B609" s="61" t="s">
        <v>733</v>
      </c>
      <c r="C609" s="71" t="s">
        <v>256</v>
      </c>
      <c r="D609" s="73" t="s">
        <v>256</v>
      </c>
      <c r="E609" s="40"/>
      <c r="F609" s="70" t="str">
        <f t="shared" si="33"/>
        <v/>
      </c>
      <c r="G609" s="70" t="str">
        <f t="shared" si="34"/>
        <v/>
      </c>
    </row>
    <row r="610" spans="1:7" x14ac:dyDescent="0.25">
      <c r="A610" s="35" t="s">
        <v>1636</v>
      </c>
      <c r="B610" s="61" t="s">
        <v>735</v>
      </c>
      <c r="C610" s="71" t="s">
        <v>256</v>
      </c>
      <c r="D610" s="73" t="s">
        <v>256</v>
      </c>
      <c r="E610" s="40"/>
      <c r="F610" s="70" t="str">
        <f t="shared" si="33"/>
        <v/>
      </c>
      <c r="G610" s="70" t="str">
        <f t="shared" si="34"/>
        <v/>
      </c>
    </row>
    <row r="611" spans="1:7" x14ac:dyDescent="0.25">
      <c r="A611" s="35" t="s">
        <v>1637</v>
      </c>
      <c r="B611" s="61" t="s">
        <v>737</v>
      </c>
      <c r="C611" s="71" t="s">
        <v>256</v>
      </c>
      <c r="D611" s="73" t="s">
        <v>256</v>
      </c>
      <c r="E611" s="40"/>
      <c r="F611" s="70" t="str">
        <f t="shared" si="33"/>
        <v/>
      </c>
      <c r="G611" s="70" t="str">
        <f t="shared" si="34"/>
        <v/>
      </c>
    </row>
    <row r="612" spans="1:7" x14ac:dyDescent="0.25">
      <c r="A612" s="35" t="s">
        <v>1638</v>
      </c>
      <c r="B612" s="61" t="s">
        <v>739</v>
      </c>
      <c r="C612" s="71" t="s">
        <v>256</v>
      </c>
      <c r="D612" s="73" t="s">
        <v>256</v>
      </c>
      <c r="E612" s="40"/>
      <c r="F612" s="70" t="str">
        <f t="shared" si="33"/>
        <v/>
      </c>
      <c r="G612" s="70" t="str">
        <f t="shared" si="34"/>
        <v/>
      </c>
    </row>
    <row r="613" spans="1:7" x14ac:dyDescent="0.25">
      <c r="A613" s="35" t="s">
        <v>1639</v>
      </c>
      <c r="B613" s="61" t="s">
        <v>741</v>
      </c>
      <c r="C613" s="71" t="s">
        <v>256</v>
      </c>
      <c r="D613" s="73" t="s">
        <v>256</v>
      </c>
      <c r="E613" s="40"/>
      <c r="F613" s="70" t="str">
        <f t="shared" si="33"/>
        <v/>
      </c>
      <c r="G613" s="70" t="str">
        <f t="shared" si="34"/>
        <v/>
      </c>
    </row>
    <row r="614" spans="1:7" x14ac:dyDescent="0.25">
      <c r="A614" s="35" t="s">
        <v>1640</v>
      </c>
      <c r="B614" s="61" t="s">
        <v>1009</v>
      </c>
      <c r="C614" s="71" t="s">
        <v>256</v>
      </c>
      <c r="D614" s="35" t="s">
        <v>256</v>
      </c>
      <c r="E614" s="40"/>
      <c r="F614" s="70" t="str">
        <f t="shared" si="33"/>
        <v/>
      </c>
      <c r="G614" s="70" t="str">
        <f t="shared" si="34"/>
        <v/>
      </c>
    </row>
    <row r="615" spans="1:7" x14ac:dyDescent="0.25">
      <c r="A615" s="35" t="s">
        <v>1641</v>
      </c>
      <c r="B615" s="35" t="s">
        <v>745</v>
      </c>
      <c r="C615" s="71" t="s">
        <v>256</v>
      </c>
      <c r="D615" s="35" t="s">
        <v>256</v>
      </c>
      <c r="F615" s="70" t="str">
        <f t="shared" si="33"/>
        <v/>
      </c>
      <c r="G615" s="70" t="str">
        <f t="shared" si="34"/>
        <v/>
      </c>
    </row>
    <row r="616" spans="1:7" x14ac:dyDescent="0.25">
      <c r="A616" s="35" t="s">
        <v>1642</v>
      </c>
      <c r="B616" s="35" t="s">
        <v>747</v>
      </c>
      <c r="C616" s="71" t="s">
        <v>256</v>
      </c>
      <c r="D616" s="35" t="s">
        <v>256</v>
      </c>
      <c r="F616" s="70" t="str">
        <f t="shared" si="33"/>
        <v/>
      </c>
      <c r="G616" s="70" t="str">
        <f t="shared" si="34"/>
        <v/>
      </c>
    </row>
    <row r="617" spans="1:7" x14ac:dyDescent="0.25">
      <c r="A617" s="35" t="s">
        <v>1643</v>
      </c>
      <c r="B617" s="61" t="s">
        <v>749</v>
      </c>
      <c r="C617" s="71" t="s">
        <v>256</v>
      </c>
      <c r="D617" s="35" t="s">
        <v>256</v>
      </c>
      <c r="E617" s="40"/>
      <c r="F617" s="70" t="str">
        <f t="shared" si="33"/>
        <v/>
      </c>
      <c r="G617" s="70" t="str">
        <f t="shared" si="34"/>
        <v/>
      </c>
    </row>
    <row r="618" spans="1:7" x14ac:dyDescent="0.25">
      <c r="A618" s="35" t="s">
        <v>1644</v>
      </c>
      <c r="B618" s="61" t="s">
        <v>687</v>
      </c>
      <c r="C618" s="71" t="s">
        <v>256</v>
      </c>
      <c r="D618" s="35" t="s">
        <v>256</v>
      </c>
      <c r="E618" s="40"/>
      <c r="F618" s="70" t="str">
        <f t="shared" si="33"/>
        <v/>
      </c>
      <c r="G618" s="70" t="str">
        <f t="shared" si="34"/>
        <v/>
      </c>
    </row>
    <row r="619" spans="1:7" x14ac:dyDescent="0.25">
      <c r="A619" s="35" t="s">
        <v>1645</v>
      </c>
      <c r="B619" s="61" t="s">
        <v>260</v>
      </c>
      <c r="C619" s="71">
        <f>SUM(C606:C618)</f>
        <v>0</v>
      </c>
      <c r="D619" s="73">
        <f>SUM(D606:D618)</f>
        <v>0</v>
      </c>
      <c r="E619" s="40"/>
      <c r="F619" s="68">
        <f>SUM(F606:F618)</f>
        <v>0</v>
      </c>
      <c r="G619" s="68">
        <f>SUM(G606:G618)</f>
        <v>0</v>
      </c>
    </row>
    <row r="620" spans="1:7" x14ac:dyDescent="0.25">
      <c r="A620" s="35" t="s">
        <v>1646</v>
      </c>
      <c r="B620" s="35"/>
      <c r="C620" s="35"/>
      <c r="D620" s="35"/>
      <c r="E620" s="35"/>
      <c r="F620" s="35"/>
      <c r="G620" s="33"/>
    </row>
    <row r="621" spans="1:7" x14ac:dyDescent="0.25">
      <c r="A621" s="35" t="s">
        <v>1647</v>
      </c>
      <c r="B621" s="35"/>
      <c r="C621" s="35"/>
      <c r="D621" s="35"/>
      <c r="E621" s="35"/>
      <c r="F621" s="35"/>
      <c r="G621" s="33"/>
    </row>
    <row r="622" spans="1:7" x14ac:dyDescent="0.25">
      <c r="A622" s="35" t="s">
        <v>1648</v>
      </c>
      <c r="B622" s="35"/>
      <c r="C622" s="35"/>
      <c r="D622" s="35"/>
      <c r="E622" s="35"/>
      <c r="F622" s="35"/>
      <c r="G622" s="33"/>
    </row>
    <row r="623" spans="1:7" x14ac:dyDescent="0.25">
      <c r="A623" s="35" t="s">
        <v>1649</v>
      </c>
      <c r="B623" s="35"/>
      <c r="C623" s="35"/>
      <c r="D623" s="35"/>
      <c r="E623" s="35"/>
      <c r="F623" s="35"/>
      <c r="G623" s="33"/>
    </row>
    <row r="624" spans="1:7" x14ac:dyDescent="0.25">
      <c r="A624" s="35" t="s">
        <v>1650</v>
      </c>
      <c r="B624" s="35"/>
      <c r="C624" s="35"/>
      <c r="D624" s="35"/>
      <c r="E624" s="35"/>
      <c r="F624" s="35"/>
      <c r="G624" s="33"/>
    </row>
    <row r="625" spans="1:7" x14ac:dyDescent="0.25">
      <c r="A625" s="35" t="s">
        <v>1651</v>
      </c>
      <c r="B625" s="35"/>
      <c r="C625" s="35"/>
      <c r="D625" s="35"/>
      <c r="E625" s="35"/>
      <c r="F625" s="35"/>
      <c r="G625" s="33"/>
    </row>
    <row r="626" spans="1:7" x14ac:dyDescent="0.25">
      <c r="A626" s="35" t="s">
        <v>1652</v>
      </c>
      <c r="B626" s="35"/>
      <c r="C626" s="35"/>
      <c r="D626" s="35"/>
      <c r="E626" s="35"/>
      <c r="F626" s="35"/>
      <c r="G626" s="33"/>
    </row>
    <row r="627" spans="1:7" x14ac:dyDescent="0.25">
      <c r="A627" s="35" t="s">
        <v>1653</v>
      </c>
      <c r="B627" s="35"/>
      <c r="C627" s="35"/>
      <c r="D627" s="35"/>
      <c r="E627" s="35"/>
      <c r="F627" s="35"/>
      <c r="G627" s="33"/>
    </row>
    <row r="628" spans="1:7" x14ac:dyDescent="0.25">
      <c r="A628" s="35" t="s">
        <v>1654</v>
      </c>
      <c r="B628" s="35"/>
      <c r="C628" s="35"/>
      <c r="D628" s="35"/>
      <c r="E628" s="35"/>
      <c r="F628" s="35"/>
      <c r="G628" s="33"/>
    </row>
    <row r="629" spans="1:7" x14ac:dyDescent="0.25">
      <c r="A629" s="35" t="s">
        <v>1655</v>
      </c>
      <c r="B629" s="35"/>
      <c r="C629" s="35"/>
      <c r="D629" s="35"/>
      <c r="E629" s="35"/>
      <c r="F629" s="35"/>
      <c r="G629" s="33"/>
    </row>
    <row r="630" spans="1:7" x14ac:dyDescent="0.25">
      <c r="A630" s="110"/>
      <c r="B630" s="110" t="s">
        <v>1025</v>
      </c>
      <c r="C630" s="82" t="s">
        <v>250</v>
      </c>
      <c r="D630" s="82" t="s">
        <v>952</v>
      </c>
      <c r="E630" s="82"/>
      <c r="F630" s="82" t="s">
        <v>291</v>
      </c>
      <c r="G630" s="82" t="s">
        <v>1656</v>
      </c>
    </row>
    <row r="631" spans="1:7" x14ac:dyDescent="0.25">
      <c r="A631" s="35" t="s">
        <v>1657</v>
      </c>
      <c r="B631" s="61" t="s">
        <v>781</v>
      </c>
      <c r="C631" s="71" t="s">
        <v>256</v>
      </c>
      <c r="D631" s="73" t="s">
        <v>256</v>
      </c>
      <c r="E631" s="40"/>
      <c r="F631" s="70" t="str">
        <f>IF($C$635=0,"",IF(C631="[for completion]","",IF(C631="","",C631/$C$635)))</f>
        <v/>
      </c>
      <c r="G631" s="70" t="str">
        <f>IF($D$635=0,"",IF(D631="[for completion]","",IF(D631="","",D631/$D$635)))</f>
        <v/>
      </c>
    </row>
    <row r="632" spans="1:7" x14ac:dyDescent="0.25">
      <c r="A632" s="35" t="s">
        <v>1658</v>
      </c>
      <c r="B632" s="77" t="s">
        <v>783</v>
      </c>
      <c r="C632" s="71" t="s">
        <v>256</v>
      </c>
      <c r="D632" s="73" t="s">
        <v>256</v>
      </c>
      <c r="E632" s="40"/>
      <c r="F632" s="70" t="str">
        <f>IF($C$635=0,"",IF(C632="[for completion]","",IF(C632="","",C632/$C$635)))</f>
        <v/>
      </c>
      <c r="G632" s="70" t="str">
        <f>IF($D$635=0,"",IF(D632="[for completion]","",IF(D632="","",D632/$D$635)))</f>
        <v/>
      </c>
    </row>
    <row r="633" spans="1:7" x14ac:dyDescent="0.25">
      <c r="A633" s="35" t="s">
        <v>1659</v>
      </c>
      <c r="B633" s="61" t="s">
        <v>776</v>
      </c>
      <c r="C633" s="71" t="s">
        <v>256</v>
      </c>
      <c r="D633" s="73" t="s">
        <v>256</v>
      </c>
      <c r="E633" s="40"/>
      <c r="F633" s="70" t="str">
        <f>IF($C$635=0,"",IF(C633="[for completion]","",IF(C633="","",C633/$C$635)))</f>
        <v/>
      </c>
      <c r="G633" s="70" t="str">
        <f>IF($D$635=0,"",IF(D633="[for completion]","",IF(D633="","",D633/$D$635)))</f>
        <v/>
      </c>
    </row>
    <row r="634" spans="1:7" x14ac:dyDescent="0.25">
      <c r="A634" s="35" t="s">
        <v>1660</v>
      </c>
      <c r="B634" s="35" t="s">
        <v>687</v>
      </c>
      <c r="C634" s="71" t="s">
        <v>256</v>
      </c>
      <c r="D634" s="73" t="s">
        <v>256</v>
      </c>
      <c r="E634" s="40"/>
      <c r="F634" s="70" t="str">
        <f>IF($C$635=0,"",IF(C634="[for completion]","",IF(C634="","",C634/$C$635)))</f>
        <v/>
      </c>
      <c r="G634" s="70" t="str">
        <f>IF($D$635=0,"",IF(D634="[for completion]","",IF(D634="","",D634/$D$635)))</f>
        <v/>
      </c>
    </row>
    <row r="635" spans="1:7" x14ac:dyDescent="0.25">
      <c r="A635" s="35" t="s">
        <v>1661</v>
      </c>
      <c r="B635" s="61" t="s">
        <v>260</v>
      </c>
      <c r="C635" s="71">
        <f>SUM(C631:C634)</f>
        <v>0</v>
      </c>
      <c r="D635" s="73">
        <f>SUM(D631:D634)</f>
        <v>0</v>
      </c>
      <c r="E635" s="40"/>
      <c r="F635" s="72">
        <f>SUM(F631:F634)</f>
        <v>0</v>
      </c>
      <c r="G635" s="72">
        <f>SUM(G631:G634)</f>
        <v>0</v>
      </c>
    </row>
    <row r="637" spans="1:7" x14ac:dyDescent="0.25">
      <c r="A637" s="110"/>
      <c r="B637" s="110" t="s">
        <v>1031</v>
      </c>
      <c r="C637" s="110" t="s">
        <v>789</v>
      </c>
      <c r="D637" s="110" t="s">
        <v>1032</v>
      </c>
      <c r="E637" s="110"/>
      <c r="F637" s="110" t="s">
        <v>791</v>
      </c>
      <c r="G637" s="110"/>
    </row>
    <row r="638" spans="1:7" x14ac:dyDescent="0.25">
      <c r="A638" s="35" t="s">
        <v>1662</v>
      </c>
      <c r="B638" s="61" t="s">
        <v>912</v>
      </c>
      <c r="C638" s="71" t="s">
        <v>256</v>
      </c>
      <c r="D638" s="73" t="s">
        <v>256</v>
      </c>
      <c r="E638" s="33"/>
      <c r="F638" s="73" t="s">
        <v>256</v>
      </c>
      <c r="G638" s="70"/>
    </row>
    <row r="639" spans="1:7" x14ac:dyDescent="0.25">
      <c r="A639" s="35" t="s">
        <v>1663</v>
      </c>
      <c r="B639" s="61" t="s">
        <v>914</v>
      </c>
      <c r="C639" s="71" t="s">
        <v>256</v>
      </c>
      <c r="D639" s="73" t="s">
        <v>256</v>
      </c>
      <c r="E639" s="33"/>
      <c r="F639" s="73" t="s">
        <v>256</v>
      </c>
      <c r="G639" s="70"/>
    </row>
    <row r="640" spans="1:7" x14ac:dyDescent="0.25">
      <c r="A640" s="35" t="s">
        <v>1664</v>
      </c>
      <c r="B640" s="61" t="s">
        <v>916</v>
      </c>
      <c r="C640" s="71" t="s">
        <v>256</v>
      </c>
      <c r="D640" s="73" t="s">
        <v>256</v>
      </c>
      <c r="E640" s="33"/>
      <c r="F640" s="73" t="s">
        <v>256</v>
      </c>
      <c r="G640" s="70"/>
    </row>
    <row r="641" spans="1:7" x14ac:dyDescent="0.25">
      <c r="A641" s="35" t="s">
        <v>1665</v>
      </c>
      <c r="B641" s="61" t="s">
        <v>918</v>
      </c>
      <c r="C641" s="71" t="s">
        <v>256</v>
      </c>
      <c r="D641" s="73" t="s">
        <v>256</v>
      </c>
      <c r="E641" s="33"/>
      <c r="F641" s="73" t="s">
        <v>256</v>
      </c>
      <c r="G641" s="70"/>
    </row>
    <row r="642" spans="1:7" x14ac:dyDescent="0.25">
      <c r="A642" s="35" t="s">
        <v>1666</v>
      </c>
      <c r="B642" s="61" t="s">
        <v>920</v>
      </c>
      <c r="C642" s="71" t="s">
        <v>256</v>
      </c>
      <c r="D642" s="73" t="s">
        <v>256</v>
      </c>
      <c r="E642" s="33"/>
      <c r="F642" s="73" t="s">
        <v>256</v>
      </c>
      <c r="G642" s="70"/>
    </row>
    <row r="643" spans="1:7" x14ac:dyDescent="0.25">
      <c r="A643" s="35" t="s">
        <v>1667</v>
      </c>
      <c r="B643" s="61" t="s">
        <v>922</v>
      </c>
      <c r="C643" s="71" t="s">
        <v>256</v>
      </c>
      <c r="D643" s="73" t="s">
        <v>256</v>
      </c>
      <c r="E643" s="33"/>
      <c r="F643" s="73" t="s">
        <v>256</v>
      </c>
      <c r="G643" s="70"/>
    </row>
    <row r="644" spans="1:7" x14ac:dyDescent="0.25">
      <c r="A644" s="35" t="s">
        <v>1668</v>
      </c>
      <c r="B644" s="61" t="s">
        <v>924</v>
      </c>
      <c r="C644" s="71" t="s">
        <v>256</v>
      </c>
      <c r="D644" s="73" t="s">
        <v>256</v>
      </c>
      <c r="E644" s="33"/>
      <c r="F644" s="73" t="s">
        <v>256</v>
      </c>
      <c r="G644" s="70"/>
    </row>
    <row r="645" spans="1:7" x14ac:dyDescent="0.25">
      <c r="A645" s="35" t="s">
        <v>1669</v>
      </c>
      <c r="B645" s="61" t="s">
        <v>926</v>
      </c>
      <c r="C645" s="71" t="s">
        <v>256</v>
      </c>
      <c r="D645" s="73" t="s">
        <v>256</v>
      </c>
      <c r="E645" s="33"/>
      <c r="F645" s="73" t="s">
        <v>256</v>
      </c>
      <c r="G645" s="70"/>
    </row>
    <row r="646" spans="1:7" x14ac:dyDescent="0.25">
      <c r="A646" s="35" t="s">
        <v>1670</v>
      </c>
      <c r="B646" s="61" t="s">
        <v>928</v>
      </c>
      <c r="C646" s="71" t="s">
        <v>256</v>
      </c>
      <c r="D646" s="73" t="s">
        <v>256</v>
      </c>
      <c r="E646" s="33"/>
      <c r="F646" s="73" t="s">
        <v>256</v>
      </c>
      <c r="G646" s="70"/>
    </row>
    <row r="647" spans="1:7" x14ac:dyDescent="0.25">
      <c r="A647" s="35" t="s">
        <v>1671</v>
      </c>
      <c r="B647" s="61" t="s">
        <v>930</v>
      </c>
      <c r="C647" s="71" t="s">
        <v>256</v>
      </c>
      <c r="D647" s="73" t="s">
        <v>256</v>
      </c>
      <c r="E647" s="33"/>
      <c r="F647" s="73" t="s">
        <v>256</v>
      </c>
      <c r="G647" s="70"/>
    </row>
    <row r="648" spans="1:7" x14ac:dyDescent="0.25">
      <c r="A648" s="35" t="s">
        <v>1672</v>
      </c>
      <c r="B648" s="61" t="s">
        <v>932</v>
      </c>
      <c r="C648" s="71" t="s">
        <v>256</v>
      </c>
      <c r="D648" s="73" t="s">
        <v>256</v>
      </c>
      <c r="E648" s="33"/>
      <c r="F648" s="73" t="s">
        <v>256</v>
      </c>
      <c r="G648" s="70"/>
    </row>
    <row r="649" spans="1:7" x14ac:dyDescent="0.25">
      <c r="A649" s="35" t="s">
        <v>1673</v>
      </c>
      <c r="B649" s="61" t="s">
        <v>934</v>
      </c>
      <c r="C649" s="71" t="s">
        <v>256</v>
      </c>
      <c r="D649" s="73" t="s">
        <v>256</v>
      </c>
      <c r="E649" s="33"/>
      <c r="F649" s="73" t="s">
        <v>256</v>
      </c>
      <c r="G649" s="70"/>
    </row>
    <row r="650" spans="1:7" x14ac:dyDescent="0.25">
      <c r="A650" s="35" t="s">
        <v>1674</v>
      </c>
      <c r="B650" s="61" t="s">
        <v>258</v>
      </c>
      <c r="C650" s="71" t="s">
        <v>256</v>
      </c>
      <c r="D650" s="73" t="s">
        <v>256</v>
      </c>
      <c r="E650" s="33"/>
      <c r="F650" s="73" t="s">
        <v>256</v>
      </c>
      <c r="G650" s="70"/>
    </row>
    <row r="651" spans="1:7" x14ac:dyDescent="0.25">
      <c r="A651" s="35" t="s">
        <v>1675</v>
      </c>
      <c r="B651" s="61" t="s">
        <v>687</v>
      </c>
      <c r="C651" s="71" t="s">
        <v>256</v>
      </c>
      <c r="D651" s="73" t="s">
        <v>256</v>
      </c>
      <c r="E651" s="33"/>
      <c r="F651" s="73" t="s">
        <v>256</v>
      </c>
      <c r="G651" s="70"/>
    </row>
    <row r="652" spans="1:7" x14ac:dyDescent="0.25">
      <c r="A652" s="35" t="s">
        <v>1676</v>
      </c>
      <c r="B652" s="61" t="s">
        <v>260</v>
      </c>
      <c r="C652" s="71">
        <f>SUM(C638:C651)</f>
        <v>0</v>
      </c>
      <c r="D652" s="73">
        <f>SUM(D638:D651)</f>
        <v>0</v>
      </c>
      <c r="E652" s="33"/>
      <c r="F652" s="71"/>
      <c r="G652" s="70"/>
    </row>
    <row r="653" spans="1:7" x14ac:dyDescent="0.25">
      <c r="A653" s="35" t="s">
        <v>1677</v>
      </c>
      <c r="B653" s="35" t="s">
        <v>802</v>
      </c>
      <c r="C653" s="35"/>
      <c r="D653" s="35"/>
      <c r="E653" s="35"/>
      <c r="F653" s="73" t="s">
        <v>256</v>
      </c>
      <c r="G653" s="70"/>
    </row>
    <row r="654" spans="1:7" x14ac:dyDescent="0.25">
      <c r="A654" s="35" t="s">
        <v>1678</v>
      </c>
      <c r="G654" s="70"/>
    </row>
    <row r="655" spans="1:7" x14ac:dyDescent="0.25">
      <c r="A655" s="35" t="s">
        <v>1679</v>
      </c>
      <c r="G655" s="70"/>
    </row>
    <row r="656" spans="1:7" x14ac:dyDescent="0.25">
      <c r="A656" s="35" t="s">
        <v>1680</v>
      </c>
      <c r="G656" s="145"/>
    </row>
  </sheetData>
  <sheetProtection algorithmName="SHA-512" hashValue="OOIU2wTbF4YXKRqifnT/hy5Spjmxan3U9cJzt3awnu4DixLbPkR2UTTDYDDYFkj6yn2PbLPjM/+GQteHgXwZvw==" saltValue="OJIPiRqTUR9zyZsQijPlWg==" spinCount="100000" sheet="1" formatColumns="0" formatRows="0" insertHyperlinks="0" sort="0" autoFilter="0" pivotTables="0"/>
  <mergeCells count="7">
    <mergeCell ref="B5:C5"/>
    <mergeCell ref="B13:C13"/>
    <mergeCell ref="B8:C8"/>
    <mergeCell ref="B41:C41"/>
    <mergeCell ref="B7:C7"/>
    <mergeCell ref="B9:C9"/>
    <mergeCell ref="B6:C6"/>
  </mergeCells>
  <hyperlinks>
    <hyperlink ref="B6" location="' B1. EEM Sust. Mortgage Assets '!B14" display="1.  Share of sustainable loans in the total mortgage program" xr:uid="{00000000-0004-0000-0500-000000000000}"/>
    <hyperlink ref="B7" location="' B1. EEM Sust. Mortgage Assets '!B24" display="2. Additional information on the sustainable section of the mortgage stock" xr:uid="{00000000-0004-0000-0500-000001000000}"/>
    <hyperlink ref="B8" location="' B1. EEM Sust. Mortgage Assets '!B209" tooltip="b59" display="2A. Sustainable Residential Cover Pool" xr:uid="{00000000-0004-0000-0500-000002000000}"/>
    <hyperlink ref="B9" location="' B1. EEM Sust. Mortgage Assets '!B410" display="2B. Sustainable Commercial Cover Pool" xr:uid="{00000000-0004-0000-0500-000003000000}"/>
    <hyperlink ref="B29" location="'C. EEM Harmonised Glossary'!B13" display="3. EEMI eligible mortgage loans funding structure" xr:uid="{00000000-0004-0000-0500-000004000000}"/>
  </hyperlinks>
  <pageMargins left="0.7" right="0.7" top="0.75" bottom="0.75" header="0.3" footer="0.3"/>
  <pageSetup paperSize="9" orientation="portrait"/>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378"/>
  <sheetViews>
    <sheetView zoomScale="80" zoomScaleNormal="80" workbookViewId="0">
      <selection activeCell="A2" sqref="A2"/>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customHeight="1" x14ac:dyDescent="0.25">
      <c r="A1" s="32" t="s">
        <v>1681</v>
      </c>
      <c r="B1" s="32"/>
      <c r="C1" s="162" t="s">
        <v>240</v>
      </c>
    </row>
    <row r="2" spans="1:3" x14ac:dyDescent="0.25">
      <c r="B2" s="33"/>
      <c r="C2" s="33"/>
    </row>
    <row r="3" spans="1:3" x14ac:dyDescent="0.25">
      <c r="A3" s="87" t="s">
        <v>1682</v>
      </c>
      <c r="B3" s="88"/>
      <c r="C3" s="33"/>
    </row>
    <row r="4" spans="1:3" x14ac:dyDescent="0.25">
      <c r="C4" s="33"/>
    </row>
    <row r="5" spans="1:3" ht="37.5" customHeight="1" x14ac:dyDescent="0.25">
      <c r="A5" s="80" t="s">
        <v>247</v>
      </c>
      <c r="B5" s="80" t="s">
        <v>1683</v>
      </c>
      <c r="C5" s="93" t="s">
        <v>1684</v>
      </c>
    </row>
    <row r="6" spans="1:3" ht="30" customHeight="1" x14ac:dyDescent="0.25">
      <c r="A6" s="1" t="s">
        <v>1685</v>
      </c>
      <c r="B6" s="92" t="s">
        <v>1686</v>
      </c>
      <c r="C6" s="35" t="s">
        <v>1687</v>
      </c>
    </row>
    <row r="7" spans="1:3" x14ac:dyDescent="0.25">
      <c r="A7" s="1" t="s">
        <v>1688</v>
      </c>
      <c r="B7" s="64" t="s">
        <v>1689</v>
      </c>
      <c r="C7" s="133" t="s">
        <v>256</v>
      </c>
    </row>
    <row r="8" spans="1:3" x14ac:dyDescent="0.25">
      <c r="A8" s="1" t="s">
        <v>1690</v>
      </c>
      <c r="B8" s="64" t="s">
        <v>1691</v>
      </c>
      <c r="C8" s="133" t="s">
        <v>256</v>
      </c>
    </row>
    <row r="9" spans="1:3" ht="30" customHeight="1" x14ac:dyDescent="0.25">
      <c r="A9" s="1" t="s">
        <v>1692</v>
      </c>
      <c r="B9" s="64" t="s">
        <v>1693</v>
      </c>
      <c r="C9" s="133" t="s">
        <v>256</v>
      </c>
    </row>
    <row r="10" spans="1:3" x14ac:dyDescent="0.25">
      <c r="A10" s="1" t="s">
        <v>1694</v>
      </c>
      <c r="B10" s="64" t="s">
        <v>1695</v>
      </c>
      <c r="C10" s="133" t="s">
        <v>256</v>
      </c>
    </row>
    <row r="11" spans="1:3" ht="30" customHeight="1" x14ac:dyDescent="0.25">
      <c r="A11" s="1" t="s">
        <v>1696</v>
      </c>
      <c r="B11" s="89" t="s">
        <v>1697</v>
      </c>
      <c r="C11" s="133" t="s">
        <v>256</v>
      </c>
    </row>
    <row r="12" spans="1:3" x14ac:dyDescent="0.25">
      <c r="A12" s="1" t="s">
        <v>1698</v>
      </c>
      <c r="B12" s="89" t="s">
        <v>1699</v>
      </c>
      <c r="C12" s="133" t="s">
        <v>256</v>
      </c>
    </row>
    <row r="13" spans="1:3" x14ac:dyDescent="0.25">
      <c r="A13" s="1" t="s">
        <v>1700</v>
      </c>
      <c r="B13" s="134" t="s">
        <v>1701</v>
      </c>
      <c r="C13" s="133" t="s">
        <v>256</v>
      </c>
    </row>
    <row r="14" spans="1:3" x14ac:dyDescent="0.25">
      <c r="A14" s="1" t="s">
        <v>1702</v>
      </c>
      <c r="B14" s="134" t="s">
        <v>1703</v>
      </c>
      <c r="C14" s="133"/>
    </row>
    <row r="15" spans="1:3" x14ac:dyDescent="0.25">
      <c r="A15" s="1" t="s">
        <v>1704</v>
      </c>
      <c r="B15" s="142"/>
      <c r="C15" s="133"/>
    </row>
    <row r="16" spans="1:3" x14ac:dyDescent="0.25">
      <c r="A16" s="1" t="s">
        <v>1705</v>
      </c>
      <c r="B16" s="142"/>
      <c r="C16" s="133"/>
    </row>
    <row r="17" spans="1:3" x14ac:dyDescent="0.25">
      <c r="A17" s="1" t="s">
        <v>1706</v>
      </c>
      <c r="B17" s="142"/>
      <c r="C17" s="133"/>
    </row>
    <row r="18" spans="1:3" ht="18.75" customHeight="1" x14ac:dyDescent="0.25">
      <c r="A18" s="80"/>
      <c r="B18" s="80" t="s">
        <v>1707</v>
      </c>
      <c r="C18" s="93" t="s">
        <v>1708</v>
      </c>
    </row>
    <row r="19" spans="1:3" x14ac:dyDescent="0.25">
      <c r="A19" s="1" t="s">
        <v>1709</v>
      </c>
      <c r="B19" s="89" t="s">
        <v>1710</v>
      </c>
      <c r="C19" s="35" t="s">
        <v>1711</v>
      </c>
    </row>
    <row r="20" spans="1:3" x14ac:dyDescent="0.25">
      <c r="A20" s="1" t="s">
        <v>1712</v>
      </c>
      <c r="B20" s="89" t="s">
        <v>1713</v>
      </c>
      <c r="C20" s="35" t="s">
        <v>1714</v>
      </c>
    </row>
    <row r="21" spans="1:3" x14ac:dyDescent="0.25">
      <c r="A21" s="1" t="s">
        <v>1715</v>
      </c>
      <c r="B21" s="89" t="s">
        <v>1716</v>
      </c>
      <c r="C21" s="35" t="s">
        <v>1717</v>
      </c>
    </row>
    <row r="22" spans="1:3" x14ac:dyDescent="0.25">
      <c r="A22" s="1" t="s">
        <v>1718</v>
      </c>
      <c r="B22" s="143" t="s">
        <v>1719</v>
      </c>
      <c r="C22" s="165" t="s">
        <v>1720</v>
      </c>
    </row>
    <row r="23" spans="1:3" x14ac:dyDescent="0.25">
      <c r="A23" s="1" t="s">
        <v>1721</v>
      </c>
      <c r="B23" s="136"/>
      <c r="C23" s="133"/>
    </row>
    <row r="24" spans="1:3" x14ac:dyDescent="0.25">
      <c r="A24" s="1" t="s">
        <v>1722</v>
      </c>
      <c r="B24" s="143"/>
      <c r="C24" s="133"/>
    </row>
    <row r="25" spans="1:3" ht="18.75" customHeight="1" x14ac:dyDescent="0.25">
      <c r="A25" s="80"/>
      <c r="B25" s="80" t="s">
        <v>1723</v>
      </c>
      <c r="C25" s="93" t="s">
        <v>1684</v>
      </c>
    </row>
    <row r="26" spans="1:3" ht="30" customHeight="1" x14ac:dyDescent="0.25">
      <c r="A26" s="1" t="s">
        <v>1724</v>
      </c>
      <c r="B26" s="143" t="s">
        <v>1725</v>
      </c>
      <c r="C26" s="133" t="s">
        <v>256</v>
      </c>
    </row>
    <row r="27" spans="1:3" x14ac:dyDescent="0.25">
      <c r="A27" s="1"/>
      <c r="B27" s="64" t="s">
        <v>1726</v>
      </c>
      <c r="C27" s="133" t="s">
        <v>256</v>
      </c>
    </row>
    <row r="28" spans="1:3" x14ac:dyDescent="0.25">
      <c r="A28" s="1" t="s">
        <v>1727</v>
      </c>
      <c r="B28" s="136"/>
      <c r="C28" s="144"/>
    </row>
    <row r="29" spans="1:3" x14ac:dyDescent="0.25">
      <c r="A29" s="1" t="s">
        <v>1728</v>
      </c>
      <c r="B29" s="136"/>
      <c r="C29" s="144"/>
    </row>
    <row r="30" spans="1:3" x14ac:dyDescent="0.25">
      <c r="A30" s="1" t="s">
        <v>1729</v>
      </c>
      <c r="B30" s="136"/>
      <c r="C30" s="144"/>
    </row>
    <row r="31" spans="1:3" x14ac:dyDescent="0.25">
      <c r="A31" s="1" t="s">
        <v>1730</v>
      </c>
      <c r="B31" s="136"/>
      <c r="C31" s="144"/>
    </row>
    <row r="32" spans="1:3" x14ac:dyDescent="0.25">
      <c r="A32" s="1" t="s">
        <v>1731</v>
      </c>
      <c r="B32" s="136"/>
      <c r="C32" s="144"/>
    </row>
    <row r="33" spans="1:3" x14ac:dyDescent="0.25">
      <c r="A33" s="144"/>
      <c r="B33" s="136"/>
      <c r="C33" s="144"/>
    </row>
    <row r="34" spans="1:3" x14ac:dyDescent="0.25">
      <c r="A34" s="144"/>
      <c r="B34" s="136"/>
      <c r="C34" s="144"/>
    </row>
    <row r="35" spans="1:3" x14ac:dyDescent="0.25">
      <c r="A35" s="144"/>
      <c r="B35" s="136"/>
      <c r="C35" s="144"/>
    </row>
    <row r="36" spans="1:3" x14ac:dyDescent="0.25">
      <c r="A36" s="144"/>
      <c r="B36" s="136"/>
      <c r="C36" s="144"/>
    </row>
    <row r="37" spans="1:3" x14ac:dyDescent="0.25">
      <c r="A37" s="144"/>
      <c r="B37" s="136"/>
      <c r="C37" s="144"/>
    </row>
    <row r="38" spans="1:3" x14ac:dyDescent="0.25">
      <c r="A38" s="144"/>
      <c r="B38" s="136"/>
      <c r="C38" s="144"/>
    </row>
    <row r="39" spans="1:3" x14ac:dyDescent="0.25">
      <c r="A39" s="144"/>
      <c r="B39" s="136"/>
      <c r="C39" s="144"/>
    </row>
    <row r="40" spans="1:3" x14ac:dyDescent="0.25">
      <c r="A40" s="144"/>
      <c r="B40" s="136"/>
      <c r="C40" s="144"/>
    </row>
    <row r="41" spans="1:3" x14ac:dyDescent="0.25">
      <c r="A41" s="144"/>
      <c r="B41" s="136"/>
      <c r="C41" s="144"/>
    </row>
    <row r="42" spans="1:3" x14ac:dyDescent="0.25">
      <c r="A42" s="144"/>
      <c r="B42" s="136"/>
      <c r="C42" s="144"/>
    </row>
    <row r="43" spans="1:3" x14ac:dyDescent="0.25">
      <c r="A43" s="144"/>
      <c r="B43" s="136"/>
      <c r="C43" s="144"/>
    </row>
    <row r="44" spans="1:3" x14ac:dyDescent="0.25">
      <c r="A44" s="144"/>
      <c r="B44" s="136"/>
      <c r="C44" s="144"/>
    </row>
    <row r="45" spans="1:3" x14ac:dyDescent="0.25">
      <c r="A45" s="144"/>
      <c r="B45" s="136"/>
      <c r="C45" s="144"/>
    </row>
    <row r="46" spans="1:3" x14ac:dyDescent="0.25">
      <c r="A46" s="144"/>
      <c r="B46" s="136"/>
      <c r="C46" s="144"/>
    </row>
    <row r="47" spans="1:3" x14ac:dyDescent="0.25">
      <c r="A47" s="144"/>
      <c r="B47" s="136"/>
      <c r="C47" s="144"/>
    </row>
    <row r="48" spans="1:3" x14ac:dyDescent="0.25">
      <c r="A48" s="144"/>
      <c r="B48" s="136"/>
      <c r="C48" s="144"/>
    </row>
    <row r="49" spans="1:3" x14ac:dyDescent="0.25">
      <c r="A49" s="144"/>
      <c r="B49" s="136"/>
      <c r="C49" s="144"/>
    </row>
    <row r="50" spans="1:3" x14ac:dyDescent="0.25">
      <c r="A50" s="144"/>
      <c r="B50" s="136"/>
      <c r="C50" s="144"/>
    </row>
    <row r="51" spans="1:3" x14ac:dyDescent="0.25">
      <c r="A51" s="144"/>
      <c r="B51" s="136"/>
      <c r="C51" s="144"/>
    </row>
    <row r="52" spans="1:3" x14ac:dyDescent="0.25">
      <c r="A52" s="144"/>
      <c r="B52" s="136"/>
      <c r="C52" s="144"/>
    </row>
    <row r="53" spans="1:3" x14ac:dyDescent="0.25">
      <c r="B53" s="61"/>
    </row>
    <row r="54" spans="1:3" x14ac:dyDescent="0.25">
      <c r="B54" s="61"/>
    </row>
    <row r="55" spans="1:3" x14ac:dyDescent="0.25">
      <c r="B55" s="61"/>
    </row>
    <row r="56" spans="1:3" x14ac:dyDescent="0.25">
      <c r="B56" s="61"/>
    </row>
    <row r="57" spans="1:3" x14ac:dyDescent="0.25">
      <c r="B57" s="61"/>
    </row>
    <row r="58" spans="1:3" x14ac:dyDescent="0.25">
      <c r="B58" s="61"/>
    </row>
    <row r="59" spans="1:3" x14ac:dyDescent="0.25">
      <c r="B59" s="61"/>
    </row>
    <row r="60" spans="1:3" x14ac:dyDescent="0.25">
      <c r="B60" s="61"/>
    </row>
    <row r="61" spans="1:3" x14ac:dyDescent="0.25">
      <c r="B61" s="61"/>
    </row>
    <row r="62" spans="1:3" x14ac:dyDescent="0.25">
      <c r="B62" s="61"/>
    </row>
    <row r="63" spans="1:3" x14ac:dyDescent="0.25">
      <c r="B63" s="61"/>
    </row>
    <row r="64" spans="1:3" x14ac:dyDescent="0.25">
      <c r="B64" s="61"/>
    </row>
    <row r="65" spans="2:2" x14ac:dyDescent="0.25">
      <c r="B65" s="61"/>
    </row>
    <row r="66" spans="2:2" x14ac:dyDescent="0.25">
      <c r="B66" s="61"/>
    </row>
    <row r="67" spans="2:2" x14ac:dyDescent="0.25">
      <c r="B67" s="61"/>
    </row>
    <row r="68" spans="2:2" x14ac:dyDescent="0.25">
      <c r="B68" s="61"/>
    </row>
    <row r="69" spans="2:2" x14ac:dyDescent="0.25">
      <c r="B69" s="61"/>
    </row>
    <row r="70" spans="2:2" x14ac:dyDescent="0.25">
      <c r="B70" s="61"/>
    </row>
    <row r="71" spans="2:2" x14ac:dyDescent="0.25">
      <c r="B71" s="61"/>
    </row>
    <row r="72" spans="2:2" x14ac:dyDescent="0.25">
      <c r="B72" s="61"/>
    </row>
    <row r="73" spans="2:2" x14ac:dyDescent="0.25">
      <c r="B73" s="61"/>
    </row>
    <row r="74" spans="2:2" x14ac:dyDescent="0.25">
      <c r="B74" s="61"/>
    </row>
    <row r="75" spans="2:2" x14ac:dyDescent="0.25">
      <c r="B75" s="61"/>
    </row>
    <row r="76" spans="2:2" x14ac:dyDescent="0.25">
      <c r="B76" s="61"/>
    </row>
    <row r="77" spans="2:2" x14ac:dyDescent="0.25">
      <c r="B77" s="61"/>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1"/>
    </row>
    <row r="89" spans="2:2" x14ac:dyDescent="0.25">
      <c r="B89" s="61"/>
    </row>
    <row r="90" spans="2:2" x14ac:dyDescent="0.25">
      <c r="B90" s="61"/>
    </row>
    <row r="91" spans="2:2" x14ac:dyDescent="0.25">
      <c r="B91" s="61"/>
    </row>
    <row r="92" spans="2:2" x14ac:dyDescent="0.25">
      <c r="B92" s="61"/>
    </row>
    <row r="93" spans="2:2" x14ac:dyDescent="0.25">
      <c r="B93" s="61"/>
    </row>
    <row r="94" spans="2:2" x14ac:dyDescent="0.25">
      <c r="B94" s="61"/>
    </row>
    <row r="95" spans="2:2" x14ac:dyDescent="0.25">
      <c r="B95" s="61"/>
    </row>
    <row r="96" spans="2:2" x14ac:dyDescent="0.25">
      <c r="B96" s="62"/>
    </row>
    <row r="97" spans="2:2" x14ac:dyDescent="0.25">
      <c r="B97" s="61"/>
    </row>
    <row r="98" spans="2:2" x14ac:dyDescent="0.25">
      <c r="B98" s="61"/>
    </row>
    <row r="99" spans="2:2" x14ac:dyDescent="0.25">
      <c r="B99" s="61"/>
    </row>
    <row r="100" spans="2:2" x14ac:dyDescent="0.25">
      <c r="B100" s="61"/>
    </row>
    <row r="101" spans="2:2" x14ac:dyDescent="0.25">
      <c r="B101" s="61"/>
    </row>
    <row r="102" spans="2:2" x14ac:dyDescent="0.25">
      <c r="B102" s="61"/>
    </row>
    <row r="103" spans="2:2" x14ac:dyDescent="0.25">
      <c r="B103" s="61"/>
    </row>
    <row r="104" spans="2:2" x14ac:dyDescent="0.25">
      <c r="B104" s="61"/>
    </row>
    <row r="105" spans="2:2" x14ac:dyDescent="0.25">
      <c r="B105" s="61"/>
    </row>
    <row r="106" spans="2:2" x14ac:dyDescent="0.25">
      <c r="B106" s="61"/>
    </row>
    <row r="107" spans="2:2" x14ac:dyDescent="0.25">
      <c r="B107" s="61"/>
    </row>
    <row r="108" spans="2:2" x14ac:dyDescent="0.25">
      <c r="B108" s="61"/>
    </row>
    <row r="109" spans="2:2" x14ac:dyDescent="0.25">
      <c r="B109" s="61"/>
    </row>
    <row r="110" spans="2:2" x14ac:dyDescent="0.25">
      <c r="B110" s="61"/>
    </row>
    <row r="111" spans="2:2" x14ac:dyDescent="0.25">
      <c r="B111" s="61"/>
    </row>
    <row r="112" spans="2:2" x14ac:dyDescent="0.25">
      <c r="B112" s="61"/>
    </row>
    <row r="113" spans="2:2" x14ac:dyDescent="0.25">
      <c r="B113" s="61"/>
    </row>
    <row r="115" spans="2:2" x14ac:dyDescent="0.25">
      <c r="B115" s="61"/>
    </row>
    <row r="116" spans="2:2" x14ac:dyDescent="0.25">
      <c r="B116" s="61"/>
    </row>
    <row r="117" spans="2:2" x14ac:dyDescent="0.25">
      <c r="B117" s="61"/>
    </row>
    <row r="122" spans="2:2" x14ac:dyDescent="0.25">
      <c r="B122" s="40"/>
    </row>
    <row r="123" spans="2:2" x14ac:dyDescent="0.25">
      <c r="B123" s="90"/>
    </row>
    <row r="129" spans="2:2" x14ac:dyDescent="0.25">
      <c r="B129" s="89"/>
    </row>
    <row r="130" spans="2:2" x14ac:dyDescent="0.25">
      <c r="B130" s="61"/>
    </row>
    <row r="132" spans="2:2" x14ac:dyDescent="0.25">
      <c r="B132" s="61"/>
    </row>
    <row r="133" spans="2:2" x14ac:dyDescent="0.25">
      <c r="B133" s="61"/>
    </row>
    <row r="134" spans="2:2" x14ac:dyDescent="0.25">
      <c r="B134" s="61"/>
    </row>
    <row r="135" spans="2:2" x14ac:dyDescent="0.25">
      <c r="B135" s="61"/>
    </row>
    <row r="136" spans="2:2" x14ac:dyDescent="0.25">
      <c r="B136" s="61"/>
    </row>
    <row r="137" spans="2:2" x14ac:dyDescent="0.25">
      <c r="B137" s="61"/>
    </row>
    <row r="138" spans="2:2" x14ac:dyDescent="0.25">
      <c r="B138" s="61"/>
    </row>
    <row r="139" spans="2:2" x14ac:dyDescent="0.25">
      <c r="B139" s="61"/>
    </row>
    <row r="140" spans="2:2" x14ac:dyDescent="0.25">
      <c r="B140" s="61"/>
    </row>
    <row r="141" spans="2:2" x14ac:dyDescent="0.25">
      <c r="B141" s="61"/>
    </row>
    <row r="142" spans="2:2" x14ac:dyDescent="0.25">
      <c r="B142" s="61"/>
    </row>
    <row r="143" spans="2:2" x14ac:dyDescent="0.25">
      <c r="B143" s="61"/>
    </row>
    <row r="240" spans="2:2" x14ac:dyDescent="0.25">
      <c r="B240" s="64"/>
    </row>
    <row r="241" spans="2:2" x14ac:dyDescent="0.25">
      <c r="B241" s="61"/>
    </row>
    <row r="242" spans="2:2" x14ac:dyDescent="0.25">
      <c r="B242" s="61"/>
    </row>
    <row r="245" spans="2:2" x14ac:dyDescent="0.25">
      <c r="B245" s="61"/>
    </row>
    <row r="261" spans="2:2" x14ac:dyDescent="0.25">
      <c r="B261" s="64"/>
    </row>
    <row r="291" spans="2:2" x14ac:dyDescent="0.25">
      <c r="B291" s="40"/>
    </row>
    <row r="292" spans="2:2" x14ac:dyDescent="0.25">
      <c r="B292" s="61"/>
    </row>
    <row r="294" spans="2:2" x14ac:dyDescent="0.25">
      <c r="B294" s="61"/>
    </row>
    <row r="295" spans="2:2" x14ac:dyDescent="0.25">
      <c r="B295" s="61"/>
    </row>
    <row r="296" spans="2:2" x14ac:dyDescent="0.25">
      <c r="B296" s="61"/>
    </row>
    <row r="297" spans="2:2" x14ac:dyDescent="0.25">
      <c r="B297" s="61"/>
    </row>
    <row r="298" spans="2:2" x14ac:dyDescent="0.25">
      <c r="B298" s="61"/>
    </row>
    <row r="299" spans="2:2" x14ac:dyDescent="0.25">
      <c r="B299" s="61"/>
    </row>
    <row r="300" spans="2:2" x14ac:dyDescent="0.25">
      <c r="B300" s="61"/>
    </row>
    <row r="301" spans="2:2" x14ac:dyDescent="0.25">
      <c r="B301" s="61"/>
    </row>
    <row r="302" spans="2:2" x14ac:dyDescent="0.25">
      <c r="B302" s="61"/>
    </row>
    <row r="303" spans="2:2" x14ac:dyDescent="0.25">
      <c r="B303" s="61"/>
    </row>
    <row r="304" spans="2:2" x14ac:dyDescent="0.25">
      <c r="B304" s="61"/>
    </row>
    <row r="305" spans="2:2" x14ac:dyDescent="0.25">
      <c r="B305" s="61"/>
    </row>
    <row r="317" spans="2:2" x14ac:dyDescent="0.25">
      <c r="B317" s="61"/>
    </row>
    <row r="318" spans="2:2" x14ac:dyDescent="0.25">
      <c r="B318" s="61"/>
    </row>
    <row r="319" spans="2:2" x14ac:dyDescent="0.25">
      <c r="B319" s="61"/>
    </row>
    <row r="320" spans="2:2" x14ac:dyDescent="0.25">
      <c r="B320" s="61"/>
    </row>
    <row r="321" spans="2:2" x14ac:dyDescent="0.25">
      <c r="B321" s="61"/>
    </row>
    <row r="322" spans="2:2" x14ac:dyDescent="0.25">
      <c r="B322" s="61"/>
    </row>
    <row r="323" spans="2:2" x14ac:dyDescent="0.25">
      <c r="B323" s="61"/>
    </row>
    <row r="324" spans="2:2" x14ac:dyDescent="0.25">
      <c r="B324" s="61"/>
    </row>
    <row r="325" spans="2:2" x14ac:dyDescent="0.25">
      <c r="B325" s="61"/>
    </row>
    <row r="327" spans="2:2" x14ac:dyDescent="0.25">
      <c r="B327" s="61"/>
    </row>
    <row r="328" spans="2:2" x14ac:dyDescent="0.25">
      <c r="B328" s="61"/>
    </row>
    <row r="329" spans="2:2" x14ac:dyDescent="0.25">
      <c r="B329" s="61"/>
    </row>
    <row r="330" spans="2:2" x14ac:dyDescent="0.25">
      <c r="B330" s="61"/>
    </row>
    <row r="331" spans="2:2" x14ac:dyDescent="0.25">
      <c r="B331" s="61"/>
    </row>
    <row r="333" spans="2:2" x14ac:dyDescent="0.25">
      <c r="B333" s="61"/>
    </row>
    <row r="336" spans="2:2" x14ac:dyDescent="0.25">
      <c r="B336" s="61"/>
    </row>
    <row r="339" spans="2:2" x14ac:dyDescent="0.25">
      <c r="B339" s="61"/>
    </row>
    <row r="340" spans="2:2" x14ac:dyDescent="0.25">
      <c r="B340" s="61"/>
    </row>
    <row r="341" spans="2:2" x14ac:dyDescent="0.25">
      <c r="B341" s="61"/>
    </row>
    <row r="342" spans="2:2" x14ac:dyDescent="0.25">
      <c r="B342" s="61"/>
    </row>
    <row r="343" spans="2:2" x14ac:dyDescent="0.25">
      <c r="B343" s="61"/>
    </row>
    <row r="344" spans="2:2" x14ac:dyDescent="0.25">
      <c r="B344" s="61"/>
    </row>
    <row r="345" spans="2:2" x14ac:dyDescent="0.25">
      <c r="B345" s="61"/>
    </row>
    <row r="346" spans="2:2" x14ac:dyDescent="0.25">
      <c r="B346" s="61"/>
    </row>
    <row r="347" spans="2:2" x14ac:dyDescent="0.25">
      <c r="B347" s="61"/>
    </row>
    <row r="348" spans="2:2" x14ac:dyDescent="0.25">
      <c r="B348" s="61"/>
    </row>
    <row r="349" spans="2:2" x14ac:dyDescent="0.25">
      <c r="B349" s="61"/>
    </row>
    <row r="350" spans="2:2" x14ac:dyDescent="0.25">
      <c r="B350" s="61"/>
    </row>
    <row r="351" spans="2:2" x14ac:dyDescent="0.25">
      <c r="B351" s="61"/>
    </row>
    <row r="352" spans="2:2" x14ac:dyDescent="0.25">
      <c r="B352" s="61"/>
    </row>
    <row r="353" spans="2:2" x14ac:dyDescent="0.25">
      <c r="B353" s="61"/>
    </row>
    <row r="354" spans="2:2" x14ac:dyDescent="0.25">
      <c r="B354" s="61"/>
    </row>
    <row r="355" spans="2:2" x14ac:dyDescent="0.25">
      <c r="B355" s="61"/>
    </row>
    <row r="356" spans="2:2" x14ac:dyDescent="0.25">
      <c r="B356" s="61"/>
    </row>
    <row r="357" spans="2:2" x14ac:dyDescent="0.25">
      <c r="B357" s="61"/>
    </row>
    <row r="361" spans="2:2" x14ac:dyDescent="0.25">
      <c r="B361" s="40"/>
    </row>
    <row r="378" spans="2:2" x14ac:dyDescent="0.25">
      <c r="B378" s="91"/>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G60"/>
  <sheetViews>
    <sheetView zoomScale="80" zoomScaleNormal="80" workbookViewId="0">
      <selection activeCell="A2" sqref="A2"/>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customHeight="1" x14ac:dyDescent="0.25">
      <c r="A1" s="32" t="s">
        <v>1732</v>
      </c>
      <c r="B1" s="32"/>
      <c r="C1" s="33"/>
      <c r="D1" s="33"/>
      <c r="E1" s="33"/>
      <c r="F1" s="162" t="s">
        <v>240</v>
      </c>
      <c r="G1" s="42"/>
    </row>
    <row r="2" spans="1:7" ht="15.75" customHeight="1" thickBot="1" x14ac:dyDescent="0.3">
      <c r="A2" s="33"/>
      <c r="B2" s="34"/>
      <c r="C2" s="34"/>
      <c r="D2" s="33"/>
      <c r="E2" s="33"/>
      <c r="F2" s="33"/>
      <c r="G2" s="33"/>
    </row>
    <row r="3" spans="1:7" ht="19.5" customHeight="1" thickBot="1" x14ac:dyDescent="0.3">
      <c r="A3" s="36"/>
      <c r="B3" s="37" t="s">
        <v>241</v>
      </c>
      <c r="C3" s="38" t="s">
        <v>242</v>
      </c>
      <c r="D3" s="36"/>
      <c r="E3" s="36"/>
      <c r="F3" s="33"/>
      <c r="G3" s="33"/>
    </row>
    <row r="4" spans="1:7" ht="15.75" customHeight="1" thickBot="1" x14ac:dyDescent="0.3">
      <c r="A4" s="35"/>
      <c r="B4" s="35"/>
      <c r="C4" s="35"/>
      <c r="D4" s="35"/>
      <c r="E4" s="35"/>
      <c r="F4" s="35"/>
      <c r="G4" s="35"/>
    </row>
    <row r="5" spans="1:7" ht="18.75" customHeight="1" x14ac:dyDescent="0.25">
      <c r="A5" s="39"/>
      <c r="B5" s="187" t="s">
        <v>1733</v>
      </c>
      <c r="C5" s="188"/>
      <c r="D5" s="79"/>
      <c r="E5" s="40"/>
      <c r="F5" s="40"/>
      <c r="G5" s="40"/>
    </row>
    <row r="6" spans="1:7" ht="18.75" customHeight="1" x14ac:dyDescent="0.25">
      <c r="A6" s="35"/>
      <c r="B6" s="185" t="s">
        <v>1734</v>
      </c>
      <c r="C6" s="186"/>
      <c r="D6" s="35"/>
      <c r="E6" s="35"/>
      <c r="F6" s="35"/>
      <c r="G6" s="35"/>
    </row>
    <row r="7" spans="1:7" x14ac:dyDescent="0.25">
      <c r="A7" s="35"/>
      <c r="B7" s="185" t="s">
        <v>1735</v>
      </c>
      <c r="C7" s="186"/>
      <c r="D7" s="79"/>
      <c r="E7" s="35"/>
      <c r="F7" s="35"/>
      <c r="G7" s="35"/>
    </row>
    <row r="8" spans="1:7" x14ac:dyDescent="0.25">
      <c r="A8" s="35"/>
      <c r="B8" s="180"/>
      <c r="C8" s="171"/>
      <c r="D8" s="79"/>
      <c r="E8" s="35"/>
      <c r="F8" s="35"/>
      <c r="G8" s="35"/>
    </row>
    <row r="9" spans="1:7" ht="15.75" customHeight="1" thickBot="1" x14ac:dyDescent="0.3">
      <c r="A9" s="35"/>
      <c r="B9" s="183"/>
      <c r="C9" s="184"/>
      <c r="D9" s="79"/>
      <c r="E9" s="35"/>
      <c r="F9" s="35"/>
      <c r="G9" s="35"/>
    </row>
    <row r="10" spans="1:7" ht="15.75" customHeight="1" thickTop="1" x14ac:dyDescent="0.25">
      <c r="A10" s="35"/>
      <c r="B10" s="78"/>
      <c r="C10" s="35"/>
      <c r="D10" s="35"/>
      <c r="E10" s="35"/>
      <c r="F10" s="35"/>
      <c r="G10" s="35"/>
    </row>
    <row r="11" spans="1:7" ht="18.75" customHeight="1" x14ac:dyDescent="0.25">
      <c r="A11" s="80"/>
      <c r="B11" s="152" t="s">
        <v>1734</v>
      </c>
      <c r="C11" s="81"/>
      <c r="D11" s="81"/>
      <c r="E11" s="152"/>
      <c r="F11" s="81"/>
      <c r="G11" s="81"/>
    </row>
    <row r="12" spans="1:7" x14ac:dyDescent="0.25">
      <c r="A12" s="82"/>
      <c r="B12" s="110" t="s">
        <v>1736</v>
      </c>
      <c r="C12" s="82" t="s">
        <v>250</v>
      </c>
      <c r="D12" s="82" t="s">
        <v>1061</v>
      </c>
      <c r="E12" s="82"/>
      <c r="F12" s="82" t="s">
        <v>1737</v>
      </c>
      <c r="G12" s="82" t="s">
        <v>1738</v>
      </c>
    </row>
    <row r="13" spans="1:7" x14ac:dyDescent="0.25">
      <c r="A13" s="35" t="s">
        <v>1739</v>
      </c>
      <c r="B13" s="148" t="s">
        <v>1740</v>
      </c>
      <c r="C13" s="129" t="s">
        <v>1741</v>
      </c>
      <c r="D13" s="153" t="s">
        <v>1741</v>
      </c>
      <c r="F13" s="70" t="str">
        <f>IF(OR(' B1. EEM Sust. Mortgage Assets '!$C$17=0,C13="[For completion]"),"",C13/' B1. EEM Sust. Mortgage Assets '!$C$17)</f>
        <v/>
      </c>
      <c r="G13" s="70" t="str">
        <f>IF(OR(' B1. EEM Sust. Mortgage Assets '!$D$17=0,D13="[For completion]"),"",D13/' B1. EEM Sust. Mortgage Assets '!$D$17)</f>
        <v/>
      </c>
    </row>
    <row r="14" spans="1:7" x14ac:dyDescent="0.25">
      <c r="A14" s="35" t="s">
        <v>1742</v>
      </c>
      <c r="B14" s="148" t="s">
        <v>1743</v>
      </c>
      <c r="C14" s="129" t="s">
        <v>1741</v>
      </c>
      <c r="D14" s="153" t="s">
        <v>1741</v>
      </c>
      <c r="F14" s="70" t="str">
        <f>IF(OR(' B1. EEM Sust. Mortgage Assets '!$C$17=0,C14="[For completion]"),"",C14/' B1. EEM Sust. Mortgage Assets '!$C$17)</f>
        <v/>
      </c>
      <c r="G14" s="70" t="str">
        <f>IF(OR(' B1. EEM Sust. Mortgage Assets '!$D$17=0,D14="[For completion]"),"",D14/' B1. EEM Sust. Mortgage Assets '!$D$17)</f>
        <v/>
      </c>
    </row>
    <row r="15" spans="1:7" x14ac:dyDescent="0.25">
      <c r="A15" s="35" t="s">
        <v>1744</v>
      </c>
      <c r="B15" s="148" t="s">
        <v>1745</v>
      </c>
      <c r="C15" s="129" t="s">
        <v>1741</v>
      </c>
      <c r="D15" s="153" t="s">
        <v>1741</v>
      </c>
      <c r="F15" s="70" t="str">
        <f>IF(OR(' B1. EEM Sust. Mortgage Assets '!$C$17=0,C15="[For completion]"),"",C15/' B1. EEM Sust. Mortgage Assets '!$C$17)</f>
        <v/>
      </c>
      <c r="G15" s="70" t="str">
        <f>IF(OR(' B1. EEM Sust. Mortgage Assets '!$D$17=0,D15="[For completion]"),"",D15/' B1. EEM Sust. Mortgage Assets '!$D$17)</f>
        <v/>
      </c>
    </row>
    <row r="16" spans="1:7" x14ac:dyDescent="0.25">
      <c r="A16" s="61" t="s">
        <v>1746</v>
      </c>
      <c r="B16" s="148" t="s">
        <v>1747</v>
      </c>
      <c r="C16" s="129">
        <f>MIN(C13:C15)</f>
        <v>0</v>
      </c>
      <c r="D16" s="153">
        <f>MIN(D13:D15)</f>
        <v>0</v>
      </c>
      <c r="F16" s="72">
        <f>MIN(F13:F15)</f>
        <v>0</v>
      </c>
      <c r="G16" s="72">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customHeight="1" x14ac:dyDescent="0.25">
      <c r="A35" s="80"/>
      <c r="B35" s="189" t="s">
        <v>1735</v>
      </c>
      <c r="C35" s="171"/>
      <c r="D35" s="81"/>
      <c r="E35" s="81"/>
      <c r="F35" s="81"/>
      <c r="G35" s="81"/>
    </row>
    <row r="36" spans="1:7" x14ac:dyDescent="0.25">
      <c r="A36" s="82"/>
      <c r="B36" s="110" t="s">
        <v>1748</v>
      </c>
      <c r="C36" s="82" t="s">
        <v>250</v>
      </c>
      <c r="D36" s="82" t="s">
        <v>1061</v>
      </c>
      <c r="E36" s="82"/>
      <c r="F36" s="82" t="s">
        <v>1062</v>
      </c>
      <c r="G36" s="82" t="s">
        <v>1063</v>
      </c>
    </row>
    <row r="37" spans="1:7" x14ac:dyDescent="0.25">
      <c r="A37" s="35" t="s">
        <v>1749</v>
      </c>
      <c r="B37" s="148" t="s">
        <v>1750</v>
      </c>
      <c r="C37" s="129" t="s">
        <v>256</v>
      </c>
      <c r="D37" s="129" t="s">
        <v>256</v>
      </c>
      <c r="F37" s="70" t="str">
        <f>IF(OR('A1. EEM General Mortgage Assets'!$C$15=0,C37="[For completion]"),"",C37/'A1. EEM General Mortgage Assets'!$C$15)</f>
        <v/>
      </c>
      <c r="G37" s="70" t="str">
        <f>IF(OR('A1. EEM General Mortgage Assets'!$F$28=0,D37="[For completion]"),"",D37/'A1. EEM General Mortgage Assets'!$F$28)</f>
        <v/>
      </c>
    </row>
    <row r="38" spans="1:7" x14ac:dyDescent="0.25">
      <c r="A38" s="35" t="s">
        <v>1751</v>
      </c>
      <c r="B38" s="61" t="s">
        <v>1752</v>
      </c>
      <c r="C38" s="129" t="s">
        <v>256</v>
      </c>
      <c r="D38" s="129" t="s">
        <v>256</v>
      </c>
      <c r="F38" s="70" t="str">
        <f>IF(OR('A1. EEM General Mortgage Assets'!$C$15=0,C38="[For completion]"),"",C38/'A1. EEM General Mortgage Assets'!$C$15)</f>
        <v/>
      </c>
      <c r="G38" s="70" t="str">
        <f>IF(OR('A1. EEM General Mortgage Assets'!$F$28=0,D38="[For completion]"),"",D38/'A1. EEM General Mortgage Assets'!$F$28)</f>
        <v/>
      </c>
    </row>
    <row r="39" spans="1:7" x14ac:dyDescent="0.25">
      <c r="A39" s="35" t="s">
        <v>1753</v>
      </c>
      <c r="B39" s="61" t="s">
        <v>1754</v>
      </c>
      <c r="C39" s="129" t="s">
        <v>256</v>
      </c>
      <c r="D39" s="129" t="s">
        <v>256</v>
      </c>
      <c r="F39" s="70" t="str">
        <f>IF(OR('A1. EEM General Mortgage Assets'!$C$15=0,C39="[For completion]"),"",C39/'A1. EEM General Mortgage Assets'!$C$15)</f>
        <v/>
      </c>
      <c r="G39" s="70" t="str">
        <f>IF(OR('A1. EEM General Mortgage Assets'!$F$28=0,D39="[For completion]"),"",D39/'A1. EEM General Mortgage Assets'!$F$28)</f>
        <v/>
      </c>
    </row>
    <row r="40" spans="1:7" x14ac:dyDescent="0.25">
      <c r="A40" s="35" t="s">
        <v>1755</v>
      </c>
      <c r="B40" s="61" t="s">
        <v>1756</v>
      </c>
      <c r="C40" s="129" t="s">
        <v>256</v>
      </c>
      <c r="D40" s="129" t="s">
        <v>256</v>
      </c>
      <c r="F40" s="70" t="str">
        <f>IF(OR('A1. EEM General Mortgage Assets'!$C$15=0,C40="[For completion]"),"",C40/'A1. EEM General Mortgage Assets'!$C$15)</f>
        <v/>
      </c>
      <c r="G40" s="70" t="str">
        <f>IF(OR('A1. EEM General Mortgage Assets'!$F$28=0,D40="[For completion]"),"",D40/'A1. EEM General Mortgage Assets'!$F$28)</f>
        <v/>
      </c>
    </row>
    <row r="41" spans="1:7" x14ac:dyDescent="0.25">
      <c r="A41" s="61" t="s">
        <v>1757</v>
      </c>
      <c r="B41" s="134"/>
      <c r="C41" s="140"/>
      <c r="D41" s="141"/>
      <c r="F41" s="61"/>
      <c r="G41" s="61"/>
    </row>
    <row r="42" spans="1:7" x14ac:dyDescent="0.25">
      <c r="A42" s="61" t="s">
        <v>1758</v>
      </c>
      <c r="B42" s="134"/>
      <c r="C42" s="140"/>
      <c r="D42" s="141"/>
      <c r="F42" s="61"/>
      <c r="G42" s="61"/>
    </row>
    <row r="43" spans="1:7" x14ac:dyDescent="0.25">
      <c r="A43" s="61" t="s">
        <v>1759</v>
      </c>
      <c r="B43" s="61"/>
      <c r="C43" s="61"/>
      <c r="D43" s="61"/>
      <c r="F43" s="61"/>
      <c r="G43" s="61"/>
    </row>
    <row r="44" spans="1:7" ht="27" customHeight="1" x14ac:dyDescent="0.25">
      <c r="A44" s="82"/>
      <c r="B44" s="110" t="s">
        <v>1760</v>
      </c>
      <c r="C44" s="82" t="s">
        <v>250</v>
      </c>
      <c r="D44" s="82" t="s">
        <v>1061</v>
      </c>
      <c r="E44" s="82"/>
      <c r="F44" s="82" t="s">
        <v>1062</v>
      </c>
      <c r="G44" s="82" t="s">
        <v>1063</v>
      </c>
    </row>
    <row r="45" spans="1:7" x14ac:dyDescent="0.25">
      <c r="A45" s="35" t="s">
        <v>1761</v>
      </c>
      <c r="B45" s="35" t="s">
        <v>1762</v>
      </c>
      <c r="C45" s="129" t="s">
        <v>256</v>
      </c>
      <c r="D45" s="129" t="s">
        <v>256</v>
      </c>
      <c r="F45" s="70" t="str">
        <f>IF(OR('A1. EEM General Mortgage Assets'!$D$15=0,C45="[For completion]"),"",C45/'A1. EEM General Mortgage Assets'!$D$15)</f>
        <v/>
      </c>
      <c r="G45" s="70" t="str">
        <f>IF(OR('A1. EEM General Mortgage Assets'!$F$31=0,D45="[For completion]"),"",D45/'A1. EEM General Mortgage Assets'!$F$31)</f>
        <v/>
      </c>
    </row>
    <row r="46" spans="1:7" x14ac:dyDescent="0.25">
      <c r="A46" s="35" t="s">
        <v>1763</v>
      </c>
      <c r="B46" s="35" t="s">
        <v>1764</v>
      </c>
      <c r="C46" s="129" t="s">
        <v>256</v>
      </c>
      <c r="D46" s="129" t="s">
        <v>256</v>
      </c>
      <c r="F46" s="70"/>
      <c r="G46" s="70"/>
    </row>
    <row r="47" spans="1:7" x14ac:dyDescent="0.25">
      <c r="A47" s="35" t="s">
        <v>1765</v>
      </c>
      <c r="B47" s="35"/>
      <c r="C47" s="129"/>
      <c r="D47" s="129"/>
      <c r="F47" s="70"/>
      <c r="G47" s="70"/>
    </row>
    <row r="48" spans="1:7" x14ac:dyDescent="0.25">
      <c r="A48" s="35" t="s">
        <v>1766</v>
      </c>
      <c r="B48" s="35"/>
      <c r="C48" s="129"/>
      <c r="D48" s="129"/>
      <c r="F48" s="70"/>
      <c r="G48" s="70"/>
    </row>
    <row r="49" spans="1:7" x14ac:dyDescent="0.25">
      <c r="A49" s="35" t="s">
        <v>1767</v>
      </c>
      <c r="B49" s="149"/>
      <c r="C49" s="149"/>
      <c r="D49" s="149"/>
    </row>
    <row r="50" spans="1:7" x14ac:dyDescent="0.25">
      <c r="A50" s="35" t="s">
        <v>1768</v>
      </c>
      <c r="B50" s="149"/>
      <c r="C50" s="149"/>
      <c r="D50" s="149"/>
    </row>
    <row r="51" spans="1:7" ht="15" customHeight="1" x14ac:dyDescent="0.25">
      <c r="A51" s="82"/>
      <c r="B51" s="110" t="s">
        <v>1769</v>
      </c>
      <c r="C51" s="82" t="s">
        <v>250</v>
      </c>
      <c r="D51" s="82" t="s">
        <v>1061</v>
      </c>
      <c r="E51" s="82"/>
      <c r="F51" s="82"/>
      <c r="G51" s="82"/>
    </row>
    <row r="52" spans="1:7" x14ac:dyDescent="0.25">
      <c r="A52" s="35" t="s">
        <v>1770</v>
      </c>
      <c r="B52" s="35" t="s">
        <v>1085</v>
      </c>
      <c r="C52" s="129" t="s">
        <v>256</v>
      </c>
      <c r="D52" s="129" t="s">
        <v>256</v>
      </c>
      <c r="F52" s="61"/>
      <c r="G52" s="61"/>
    </row>
    <row r="53" spans="1:7" x14ac:dyDescent="0.25">
      <c r="A53" s="35" t="s">
        <v>1771</v>
      </c>
      <c r="B53" s="35" t="s">
        <v>1087</v>
      </c>
      <c r="C53" s="129" t="s">
        <v>256</v>
      </c>
      <c r="D53" s="129" t="s">
        <v>256</v>
      </c>
      <c r="F53" s="61"/>
      <c r="G53" s="61"/>
    </row>
    <row r="54" spans="1:7" x14ac:dyDescent="0.25">
      <c r="A54" s="35" t="s">
        <v>1772</v>
      </c>
      <c r="B54" s="35" t="s">
        <v>1089</v>
      </c>
      <c r="C54" s="129" t="s">
        <v>256</v>
      </c>
      <c r="D54" s="129" t="s">
        <v>256</v>
      </c>
      <c r="F54" s="61"/>
      <c r="G54" s="61"/>
    </row>
    <row r="55" spans="1:7" x14ac:dyDescent="0.25">
      <c r="A55" s="35" t="s">
        <v>1773</v>
      </c>
      <c r="B55" s="35" t="s">
        <v>1091</v>
      </c>
      <c r="C55" s="129" t="s">
        <v>256</v>
      </c>
      <c r="D55" s="129" t="s">
        <v>256</v>
      </c>
      <c r="F55" s="61"/>
      <c r="G55" s="61"/>
    </row>
    <row r="56" spans="1:7" x14ac:dyDescent="0.25">
      <c r="A56" s="35" t="s">
        <v>1774</v>
      </c>
      <c r="B56" s="35" t="s">
        <v>776</v>
      </c>
      <c r="C56" s="129" t="s">
        <v>256</v>
      </c>
      <c r="D56" s="129" t="s">
        <v>256</v>
      </c>
      <c r="F56" s="61"/>
      <c r="G56" s="61"/>
    </row>
    <row r="57" spans="1:7" x14ac:dyDescent="0.25">
      <c r="A57" s="35" t="s">
        <v>1775</v>
      </c>
      <c r="B57" s="150" t="s">
        <v>266</v>
      </c>
      <c r="C57" s="151"/>
      <c r="D57" s="151"/>
      <c r="F57" s="61"/>
      <c r="G57" s="61"/>
    </row>
    <row r="58" spans="1:7" x14ac:dyDescent="0.25">
      <c r="A58" s="35" t="s">
        <v>1776</v>
      </c>
      <c r="B58" s="150" t="s">
        <v>266</v>
      </c>
      <c r="C58" s="151"/>
      <c r="D58" s="151"/>
      <c r="F58" s="61"/>
      <c r="G58" s="61"/>
    </row>
    <row r="59" spans="1:7" x14ac:dyDescent="0.25">
      <c r="A59" s="35" t="s">
        <v>1777</v>
      </c>
      <c r="B59" s="150" t="s">
        <v>266</v>
      </c>
      <c r="C59" s="151"/>
      <c r="D59" s="151"/>
      <c r="F59" s="61"/>
      <c r="G59" s="61"/>
    </row>
    <row r="60" spans="1:7" x14ac:dyDescent="0.25">
      <c r="A60" s="35"/>
      <c r="B60" s="61"/>
      <c r="C60" s="61"/>
      <c r="D60" s="61"/>
    </row>
  </sheetData>
  <sheetProtection algorithmName="SHA-512" hashValue="lmNH48V6hznR8T+Ilsms+JwSMgWLlxKEH65/6WdJlRpeeTRN/TlVlSQS2Am0ZTdfxeoeV+9EeuLMddYum3fGyA==" saltValue="WcYzRC3NOOp/aCkdb0/STA==" spinCount="100000" sheet="1" objects="1" scenarios="1"/>
  <mergeCells count="6">
    <mergeCell ref="B5:C5"/>
    <mergeCell ref="B8:C8"/>
    <mergeCell ref="B7:C7"/>
    <mergeCell ref="B9:C9"/>
    <mergeCell ref="B6:C6"/>
    <mergeCell ref="B35:C35"/>
  </mergeCells>
  <hyperlinks>
    <hyperlink ref="B6" location="'D1. Optional EEM Taxonomy C  '!B11" display="1.  Level of compliance with Taxonomy" xr:uid="{00000000-0004-0000-0700-000000000000}"/>
    <hyperlink ref="B7" location="'D1. Optional EEM Taxonomy C  '!B35" display="2.  Share of loans financing Taxonomy compliant buildings" xr:uid="{00000000-0004-0000-0700-000001000000}"/>
  </hyperlink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3d94954-ff11-44e8-9fc6-f5efcaed78d9" xsi:nil="true"/>
    <_Flow_SignoffStatus xmlns="417e7b71-e7a3-49f7-9f55-e8fe1a37fa7f" xsi:nil="true"/>
    <proeven xmlns="417e7b71-e7a3-49f7-9f55-e8fe1a37fa7f" xsi:nil="true"/>
    <lcf76f155ced4ddcb4097134ff3c332f xmlns="417e7b71-e7a3-49f7-9f55-e8fe1a37fa7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7185E008C8D844A02670E41A172B2E" ma:contentTypeVersion="20" ma:contentTypeDescription="Create a new document." ma:contentTypeScope="" ma:versionID="e0e7c29e51d7b26f91134faa8bf43537">
  <xsd:schema xmlns:xsd="http://www.w3.org/2001/XMLSchema" xmlns:xs="http://www.w3.org/2001/XMLSchema" xmlns:p="http://schemas.microsoft.com/office/2006/metadata/properties" xmlns:ns2="417e7b71-e7a3-49f7-9f55-e8fe1a37fa7f" xmlns:ns3="d3d94954-ff11-44e8-9fc6-f5efcaed78d9" targetNamespace="http://schemas.microsoft.com/office/2006/metadata/properties" ma:root="true" ma:fieldsID="e10698f6b9542b7b040a6c304ecc5074" ns2:_="" ns3:_="">
    <xsd:import namespace="417e7b71-e7a3-49f7-9f55-e8fe1a37fa7f"/>
    <xsd:import namespace="d3d94954-ff11-44e8-9fc6-f5efcaed78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proeven" minOccurs="0"/>
                <xsd:element ref="ns2:_Flow_SignoffStatu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e7b71-e7a3-49f7-9f55-e8fe1a37fa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152516f-44e1-4889-b1a8-749672a40bc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proeven" ma:index="22" nillable="true" ma:displayName="proeven" ma:format="Dropdown" ma:internalName="proeven">
      <xsd:simpleType>
        <xsd:restriction base="dms:Text">
          <xsd:maxLength value="255"/>
        </xsd:restriction>
      </xsd:simple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d94954-ff11-44e8-9fc6-f5efcaed78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fa988a1-f8fd-46b5-9bbd-a59322622188}" ma:internalName="TaxCatchAll" ma:showField="CatchAllData" ma:web="d3d94954-ff11-44e8-9fc6-f5efcaed78d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7CB981-A457-485D-9635-77355F2DAC40}">
  <ds:schemaRefs>
    <ds:schemaRef ds:uri="417e7b71-e7a3-49f7-9f55-e8fe1a37fa7f"/>
    <ds:schemaRef ds:uri="http://purl.org/dc/term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d3d94954-ff11-44e8-9fc6-f5efcaed78d9"/>
  </ds:schemaRefs>
</ds:datastoreItem>
</file>

<file path=customXml/itemProps2.xml><?xml version="1.0" encoding="utf-8"?>
<ds:datastoreItem xmlns:ds="http://schemas.openxmlformats.org/officeDocument/2006/customXml" ds:itemID="{73FAFD6A-881B-4118-AB32-5407E6EA0483}">
  <ds:schemaRefs>
    <ds:schemaRef ds:uri="http://schemas.microsoft.com/sharepoint/v3/contenttype/forms"/>
  </ds:schemaRefs>
</ds:datastoreItem>
</file>

<file path=customXml/itemProps3.xml><?xml version="1.0" encoding="utf-8"?>
<ds:datastoreItem xmlns:ds="http://schemas.openxmlformats.org/officeDocument/2006/customXml" ds:itemID="{2A96E4FA-1835-4C22-B9F5-522CA4367F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e7b71-e7a3-49f7-9f55-e8fe1a37fa7f"/>
    <ds:schemaRef ds:uri="d3d94954-ff11-44e8-9fc6-f5efcaed78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'A1. EEM General Mortgage Assets'!Print_Area</vt:lpstr>
      <vt:lpstr>'C. EEM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Gilijamse, Marc</cp:lastModifiedBy>
  <cp:lastPrinted>2016-05-20T08:25:54Z</cp:lastPrinted>
  <dcterms:created xsi:type="dcterms:W3CDTF">2016-04-21T08:07:20Z</dcterms:created>
  <dcterms:modified xsi:type="dcterms:W3CDTF">2024-11-08T11:30:53Z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0x010100F47185E008C8D844A02670E41A172B2E</vt:lpwstr>
  </property>
  <property fmtid="{D5CDD505-2E9C-101B-9397-08002B2CF9AE}" pid="3" name="MediaServiceImageTags">
    <vt:lpwstr/>
  </property>
</Properties>
</file>